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uicecom-my.sharepoint.com/personal/ap_juicecom_at/Documents/Dokumente/projekte_gewerbl/gemeindefinanzen.net/Beratungen&amp;Auftragsgutachten/Fraktionen_NÖ/mödling/"/>
    </mc:Choice>
  </mc:AlternateContent>
  <xr:revisionPtr revIDLastSave="106" documentId="8_{F69EB957-4E29-466F-B5AC-9E7B5E557CC5}" xr6:coauthVersionLast="47" xr6:coauthVersionMax="47" xr10:uidLastSave="{04922321-7391-4A68-A5AE-95F02FFE24AD}"/>
  <bookViews>
    <workbookView xWindow="-4200" yWindow="750" windowWidth="31200" windowHeight="15510" activeTab="2" xr2:uid="{4965F3C0-75E1-44B0-905A-7EC4C22FC793}"/>
  </bookViews>
  <sheets>
    <sheet name="Gemeinden" sheetId="1" r:id="rId1"/>
    <sheet name="SA0" sheetId="2" r:id="rId2"/>
    <sheet name="nettoVQ" sheetId="10" r:id="rId3"/>
    <sheet name="Passiva" sheetId="4" r:id="rId4"/>
    <sheet name="liquMNetto" sheetId="6" r:id="rId5"/>
    <sheet name="veräLiquM" sheetId="5" r:id="rId6"/>
    <sheet name="Sachanl" sheetId="8" r:id="rId7"/>
    <sheet name="InvestCF" sheetId="9" r:id="rId8"/>
    <sheet name="Abschr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33" i="10" l="1"/>
  <c r="C32" i="10"/>
  <c r="C10" i="10"/>
  <c r="D10" i="10"/>
  <c r="E10" i="10"/>
  <c r="F10" i="10"/>
  <c r="G10" i="10"/>
  <c r="C32" i="9"/>
  <c r="G10" i="9"/>
  <c r="C33" i="9" s="1"/>
  <c r="F10" i="9"/>
  <c r="E10" i="9"/>
  <c r="D10" i="9"/>
  <c r="C10" i="9"/>
  <c r="C32" i="8"/>
  <c r="G10" i="8"/>
  <c r="C33" i="8" s="1"/>
  <c r="F10" i="8"/>
  <c r="E10" i="8"/>
  <c r="D10" i="8"/>
  <c r="C10" i="8"/>
  <c r="D44" i="7"/>
  <c r="C44" i="7"/>
  <c r="E44" i="7" s="1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G20" i="7"/>
  <c r="D45" i="7" s="1"/>
  <c r="F20" i="7"/>
  <c r="E20" i="7"/>
  <c r="D20" i="7"/>
  <c r="C20" i="7"/>
  <c r="G10" i="7"/>
  <c r="C45" i="7" s="1"/>
  <c r="F10" i="7"/>
  <c r="E10" i="7"/>
  <c r="D10" i="7"/>
  <c r="C10" i="7"/>
  <c r="C32" i="6"/>
  <c r="G10" i="6"/>
  <c r="C33" i="6" s="1"/>
  <c r="F10" i="6"/>
  <c r="E10" i="6"/>
  <c r="D10" i="6"/>
  <c r="C10" i="6"/>
  <c r="C32" i="5"/>
  <c r="G10" i="5"/>
  <c r="C33" i="5" s="1"/>
  <c r="F10" i="5"/>
  <c r="E10" i="5"/>
  <c r="D10" i="5"/>
  <c r="C10" i="5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24" i="4"/>
  <c r="D45" i="4"/>
  <c r="C10" i="4"/>
  <c r="D10" i="4"/>
  <c r="E10" i="4"/>
  <c r="F10" i="4"/>
  <c r="G10" i="4"/>
  <c r="C45" i="4" s="1"/>
  <c r="C20" i="4"/>
  <c r="D20" i="4"/>
  <c r="E20" i="4"/>
  <c r="F20" i="4"/>
  <c r="G20" i="4"/>
  <c r="D44" i="4"/>
  <c r="C44" i="4"/>
  <c r="C33" i="2"/>
  <c r="C10" i="2"/>
  <c r="D10" i="2"/>
  <c r="E10" i="2"/>
  <c r="F10" i="2"/>
  <c r="G10" i="2"/>
  <c r="C32" i="2"/>
  <c r="E45" i="7" l="1"/>
</calcChain>
</file>

<file path=xl/sharedStrings.xml><?xml version="1.0" encoding="utf-8"?>
<sst xmlns="http://schemas.openxmlformats.org/spreadsheetml/2006/main" count="459" uniqueCount="60">
  <si>
    <t>Gem_ID</t>
  </si>
  <si>
    <t>GemName</t>
  </si>
  <si>
    <t>Achau</t>
  </si>
  <si>
    <t>Biedermannsdorf</t>
  </si>
  <si>
    <t>Breitenfurt bei Wien</t>
  </si>
  <si>
    <t>Brunn am Gebirge</t>
  </si>
  <si>
    <t>Gaaden</t>
  </si>
  <si>
    <t>Gießhübl</t>
  </si>
  <si>
    <t>Gumpoldskirchen</t>
  </si>
  <si>
    <t>Guntramsdorf</t>
  </si>
  <si>
    <t>Hennersdorf</t>
  </si>
  <si>
    <t>Hinterbrühl</t>
  </si>
  <si>
    <t>Kaltenleutgeben</t>
  </si>
  <si>
    <t>Laab im Walde</t>
  </si>
  <si>
    <t>Laxenburg</t>
  </si>
  <si>
    <t>Maria Enzersdorf</t>
  </si>
  <si>
    <t>Mödling</t>
  </si>
  <si>
    <t>Münchendorf</t>
  </si>
  <si>
    <t>Perchtoldsdorf</t>
  </si>
  <si>
    <t>Vösendorf</t>
  </si>
  <si>
    <t>Wiener Neudorf</t>
  </si>
  <si>
    <t>Wienerwald</t>
  </si>
  <si>
    <t>aktKennz</t>
  </si>
  <si>
    <t>parameter</t>
  </si>
  <si>
    <t>2020</t>
  </si>
  <si>
    <t>2021</t>
  </si>
  <si>
    <t>2022</t>
  </si>
  <si>
    <t>2023</t>
  </si>
  <si>
    <t>2024</t>
  </si>
  <si>
    <t>SA0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</si>
  <si>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</si>
  <si>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</si>
  <si>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</si>
  <si>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</si>
  <si>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</si>
  <si>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</si>
  <si>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</si>
  <si>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</si>
  <si>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NÖ Durchschn</t>
  </si>
  <si>
    <t>Österreich Durchschn</t>
  </si>
  <si>
    <t>Bezirk ID</t>
  </si>
  <si>
    <t>Gemeinden NÖ</t>
  </si>
  <si>
    <t>Gemeinden Ö</t>
  </si>
  <si>
    <t>Nettov</t>
  </si>
  <si>
    <t>EK</t>
  </si>
  <si>
    <t>FK</t>
  </si>
  <si>
    <t>Fremdv</t>
  </si>
  <si>
    <t>Bilanzsumme</t>
  </si>
  <si>
    <t>SA7</t>
  </si>
  <si>
    <t>liquN</t>
  </si>
  <si>
    <t>LM_NettoV</t>
  </si>
  <si>
    <t>Nettovermögen</t>
  </si>
  <si>
    <t>Fremdvermögen</t>
  </si>
  <si>
    <t>Sach</t>
  </si>
  <si>
    <t>Abplan</t>
  </si>
  <si>
    <t>Abauplan</t>
  </si>
  <si>
    <t>Gesamte Abschreibung</t>
  </si>
  <si>
    <t>Invest</t>
  </si>
  <si>
    <t>NVQ</t>
  </si>
  <si>
    <t>Österreich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</si>
</sst>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€&quot;\ #,##0.00;[Red]\-&quot;€&quot;\ #,##0.00"/>
    <numFmt numFmtId="44" formatCode="_-&quot;€&quot;\ * #,##0.00_-;\-&quot;€&quot;\ * #,##0.00_-;_-&quot;€&quot;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BE24F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3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2" applyFont="1" applyFill="1" applyBorder="1" applyAlignment="1">
      <alignment horizontal="center"/>
    </xf>
    <xf numFmtId="0" fontId="2" fillId="0" borderId="2" xfId="2" applyFont="1" applyBorder="1" applyAlignment="1">
      <alignment horizontal="right" wrapText="1"/>
    </xf>
    <xf numFmtId="0" fontId="2" fillId="0" borderId="2" xfId="2" applyFont="1" applyBorder="1" applyAlignment="1">
      <alignment wrapText="1"/>
    </xf>
    <xf numFmtId="0" fontId="2" fillId="2" borderId="1" xfId="3" applyFont="1" applyFill="1" applyBorder="1" applyAlignment="1">
      <alignment horizontal="center"/>
    </xf>
    <xf numFmtId="44" fontId="0" fillId="0" borderId="0" xfId="1" applyFont="1"/>
    <xf numFmtId="0" fontId="2" fillId="0" borderId="0" xfId="2" applyFont="1" applyAlignment="1">
      <alignment wrapText="1"/>
    </xf>
    <xf numFmtId="44" fontId="0" fillId="0" borderId="0" xfId="0" applyNumberFormat="1"/>
    <xf numFmtId="8" fontId="0" fillId="0" borderId="0" xfId="1" applyNumberFormat="1" applyFont="1"/>
    <xf numFmtId="8" fontId="0" fillId="0" borderId="0" xfId="0" applyNumberFormat="1"/>
    <xf numFmtId="0" fontId="4" fillId="2" borderId="1" xfId="3" applyFont="1" applyFill="1" applyBorder="1" applyAlignment="1">
      <alignment horizontal="center"/>
    </xf>
    <xf numFmtId="44" fontId="0" fillId="0" borderId="0" xfId="0" applyNumberFormat="1" applyAlignment="1">
      <alignment horizontal="center"/>
    </xf>
    <xf numFmtId="0" fontId="0" fillId="3" borderId="0" xfId="0" applyFill="1"/>
    <xf numFmtId="8" fontId="0" fillId="3" borderId="0" xfId="1" applyNumberFormat="1" applyFont="1" applyFill="1"/>
    <xf numFmtId="8" fontId="0" fillId="3" borderId="0" xfId="0" applyNumberFormat="1" applyFill="1"/>
    <xf numFmtId="10" fontId="0" fillId="0" borderId="0" xfId="4" applyNumberFormat="1" applyFont="1"/>
    <xf numFmtId="10" fontId="0" fillId="3" borderId="0" xfId="1" applyNumberFormat="1" applyFont="1" applyFill="1"/>
    <xf numFmtId="10" fontId="0" fillId="3" borderId="0" xfId="0" applyNumberFormat="1" applyFill="1"/>
  </cellXfs>
  <cellStyles count="5">
    <cellStyle name="Prozent" xfId="4" builtinId="5"/>
    <cellStyle name="Standard" xfId="0" builtinId="0"/>
    <cellStyle name="Standard_Tabelle1" xfId="2" xr:uid="{F8407927-C77B-4FAE-8937-D0AA95EEC395}"/>
    <cellStyle name="Standard_Tabelle2" xfId="3" xr:uid="{FA7D59A5-956D-43EE-AE5A-40A1C0A42C0B}"/>
    <cellStyle name="Währung" xfId="1" builtinId="4"/>
  </cellStyles>
  <dxfs count="0"/>
  <tableStyles count="0" defaultTableStyle="TableStyleMedium2" defaultPivotStyle="PivotStyleLight16"/>
  <colors>
    <mruColors>
      <color rgb="FFFBE24F"/>
      <color rgb="FFFF4B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7D45A"/>
            </a:solidFill>
            <a:ln>
              <a:noFill/>
            </a:ln>
            <a:effectLst/>
          </c:spPr>
          <c:invertIfNegative val="1"/>
          <c:cat>
            <c:strRef>
              <c:f>SA0!$B$12:$B$33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SA0!$C$12:$C$33</c:f>
              <c:numCache>
                <c:formatCode>"€"#,##0.00_);[Red]\("€"#,##0.00\)</c:formatCode>
                <c:ptCount val="22"/>
                <c:pt idx="0">
                  <c:v>-59023.21</c:v>
                </c:pt>
                <c:pt idx="1">
                  <c:v>868846.01</c:v>
                </c:pt>
                <c:pt idx="2">
                  <c:v>-600257.59</c:v>
                </c:pt>
                <c:pt idx="3">
                  <c:v>881234.83</c:v>
                </c:pt>
                <c:pt idx="4">
                  <c:v>-201266.17</c:v>
                </c:pt>
                <c:pt idx="5">
                  <c:v>496518.40000000002</c:v>
                </c:pt>
                <c:pt idx="6">
                  <c:v>472186.28</c:v>
                </c:pt>
                <c:pt idx="7">
                  <c:v>-744732.85</c:v>
                </c:pt>
                <c:pt idx="8">
                  <c:v>238339.51</c:v>
                </c:pt>
                <c:pt idx="9">
                  <c:v>127843.86</c:v>
                </c:pt>
                <c:pt idx="10">
                  <c:v>-197773.29</c:v>
                </c:pt>
                <c:pt idx="11">
                  <c:v>122575.12</c:v>
                </c:pt>
                <c:pt idx="12">
                  <c:v>-212762.05</c:v>
                </c:pt>
                <c:pt idx="13">
                  <c:v>-1533711.49</c:v>
                </c:pt>
                <c:pt idx="14">
                  <c:v>-1557204.99</c:v>
                </c:pt>
                <c:pt idx="15">
                  <c:v>-1195444.01</c:v>
                </c:pt>
                <c:pt idx="16">
                  <c:v>-3534682.79</c:v>
                </c:pt>
                <c:pt idx="17">
                  <c:v>-1549668.15</c:v>
                </c:pt>
                <c:pt idx="18">
                  <c:v>1272125.57</c:v>
                </c:pt>
                <c:pt idx="19">
                  <c:v>370696.83</c:v>
                </c:pt>
                <c:pt idx="20">
                  <c:v>24145.114886561954</c:v>
                </c:pt>
                <c:pt idx="21">
                  <c:v>-235619.64683054894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BE24F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F306-4EC6-B900-213A1F6DA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20"/>
        <c:axId val="879057520"/>
        <c:axId val="879052240"/>
      </c:barChart>
      <c:catAx>
        <c:axId val="87905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b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2240"/>
        <c:crosses val="autoZero"/>
        <c:auto val="1"/>
        <c:lblAlgn val="ctr"/>
        <c:lblOffset val="100"/>
        <c:noMultiLvlLbl val="0"/>
      </c:catAx>
      <c:valAx>
        <c:axId val="87905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B7D23"/>
            </a:solidFill>
            <a:ln>
              <a:noFill/>
            </a:ln>
            <a:effectLst/>
          </c:spPr>
          <c:invertIfNegative val="1"/>
          <c:dPt>
            <c:idx val="20"/>
            <c:invertIfNegative val="1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1B1-494C-85FA-3D9BCD5CD29B}"/>
              </c:ext>
            </c:extLst>
          </c:dPt>
          <c:dPt>
            <c:idx val="21"/>
            <c:invertIfNegative val="1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81B1-494C-85FA-3D9BCD5CD29B}"/>
              </c:ext>
            </c:extLst>
          </c:dPt>
          <c:cat>
            <c:strRef>
              <c:f>nettoVQ!$B$12:$B$33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nettoVQ!$C$12:$C$33</c:f>
              <c:numCache>
                <c:formatCode>0.00%</c:formatCode>
                <c:ptCount val="22"/>
                <c:pt idx="0">
                  <c:v>0.75180000000000002</c:v>
                </c:pt>
                <c:pt idx="1">
                  <c:v>0.96630000000000005</c:v>
                </c:pt>
                <c:pt idx="2">
                  <c:v>0.81820000000000004</c:v>
                </c:pt>
                <c:pt idx="3">
                  <c:v>0.89739999999999998</c:v>
                </c:pt>
                <c:pt idx="4">
                  <c:v>0.98719999999999997</c:v>
                </c:pt>
                <c:pt idx="5">
                  <c:v>0.90129999999999999</c:v>
                </c:pt>
                <c:pt idx="6">
                  <c:v>0.87739999999999996</c:v>
                </c:pt>
                <c:pt idx="7">
                  <c:v>0.74109999999999998</c:v>
                </c:pt>
                <c:pt idx="8">
                  <c:v>0.93110000000000004</c:v>
                </c:pt>
                <c:pt idx="9">
                  <c:v>0.89680000000000004</c:v>
                </c:pt>
                <c:pt idx="10">
                  <c:v>0.92500000000000004</c:v>
                </c:pt>
                <c:pt idx="11">
                  <c:v>0.73819999999999997</c:v>
                </c:pt>
                <c:pt idx="12">
                  <c:v>0.6764</c:v>
                </c:pt>
                <c:pt idx="13">
                  <c:v>0.86809999999999998</c:v>
                </c:pt>
                <c:pt idx="14">
                  <c:v>0.57769999999999999</c:v>
                </c:pt>
                <c:pt idx="15">
                  <c:v>0.86770000000000003</c:v>
                </c:pt>
                <c:pt idx="16">
                  <c:v>0.7853</c:v>
                </c:pt>
                <c:pt idx="17">
                  <c:v>0.64859999999999995</c:v>
                </c:pt>
                <c:pt idx="18">
                  <c:v>0.75029999999999997</c:v>
                </c:pt>
                <c:pt idx="19">
                  <c:v>0.85240000000000005</c:v>
                </c:pt>
                <c:pt idx="20">
                  <c:v>0.77290000000000003</c:v>
                </c:pt>
                <c:pt idx="21">
                  <c:v>0.66334444444444429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BE24F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81B1-494C-85FA-3D9BCD5CD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20"/>
        <c:axId val="879057520"/>
        <c:axId val="879052240"/>
      </c:barChart>
      <c:catAx>
        <c:axId val="87905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b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2240"/>
        <c:crosses val="autoZero"/>
        <c:auto val="1"/>
        <c:lblAlgn val="ctr"/>
        <c:lblOffset val="100"/>
        <c:noMultiLvlLbl val="0"/>
      </c:catAx>
      <c:valAx>
        <c:axId val="87905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Passiva!$A$24:$B$45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Passiva!$C$24:$C$45</c:f>
              <c:numCache>
                <c:formatCode>"€"#,##0.00_);[Red]\("€"#,##0.00\)</c:formatCode>
                <c:ptCount val="22"/>
                <c:pt idx="0">
                  <c:v>38045392.990000002</c:v>
                </c:pt>
                <c:pt idx="1">
                  <c:v>132551470.81</c:v>
                </c:pt>
                <c:pt idx="2">
                  <c:v>31802621.050000001</c:v>
                </c:pt>
                <c:pt idx="3">
                  <c:v>137950132.91</c:v>
                </c:pt>
                <c:pt idx="4">
                  <c:v>30817675.5</c:v>
                </c:pt>
                <c:pt idx="5">
                  <c:v>35780000.259999998</c:v>
                </c:pt>
                <c:pt idx="6">
                  <c:v>39208592.039999999</c:v>
                </c:pt>
                <c:pt idx="7">
                  <c:v>144814962.06</c:v>
                </c:pt>
                <c:pt idx="8">
                  <c:v>16113534.630000001</c:v>
                </c:pt>
                <c:pt idx="9">
                  <c:v>51415194.960000001</c:v>
                </c:pt>
                <c:pt idx="10">
                  <c:v>60111933.549999997</c:v>
                </c:pt>
                <c:pt idx="11">
                  <c:v>14690936.58</c:v>
                </c:pt>
                <c:pt idx="12">
                  <c:v>36679330.130000003</c:v>
                </c:pt>
                <c:pt idx="13">
                  <c:v>59958996.439999998</c:v>
                </c:pt>
                <c:pt idx="14">
                  <c:v>155625447.53</c:v>
                </c:pt>
                <c:pt idx="15">
                  <c:v>58906967.409999996</c:v>
                </c:pt>
                <c:pt idx="16">
                  <c:v>112264946.08</c:v>
                </c:pt>
                <c:pt idx="17">
                  <c:v>60464421.68</c:v>
                </c:pt>
                <c:pt idx="18">
                  <c:v>115540285.67</c:v>
                </c:pt>
                <c:pt idx="19">
                  <c:v>23375448.399999999</c:v>
                </c:pt>
                <c:pt idx="20">
                  <c:v>28642503.994432811</c:v>
                </c:pt>
                <c:pt idx="21">
                  <c:v>32572068.20577088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75-429E-A0BC-2CA991F52C39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Passiva!$A$24:$B$45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Passiva!$D$24:$D$45</c:f>
              <c:numCache>
                <c:formatCode>"€"#,##0.00_);[Red]\("€"#,##0.00\)</c:formatCode>
                <c:ptCount val="22"/>
                <c:pt idx="0">
                  <c:v>12560230.710000001</c:v>
                </c:pt>
                <c:pt idx="1">
                  <c:v>4624174.2300000004</c:v>
                </c:pt>
                <c:pt idx="2">
                  <c:v>7068255.7699999996</c:v>
                </c:pt>
                <c:pt idx="3">
                  <c:v>15776823.310000001</c:v>
                </c:pt>
                <c:pt idx="4">
                  <c:v>400038.83</c:v>
                </c:pt>
                <c:pt idx="5">
                  <c:v>3920220.25</c:v>
                </c:pt>
                <c:pt idx="6">
                  <c:v>5478295.5199999996</c:v>
                </c:pt>
                <c:pt idx="7">
                  <c:v>50584677.079999998</c:v>
                </c:pt>
                <c:pt idx="8">
                  <c:v>1191603.44</c:v>
                </c:pt>
                <c:pt idx="9">
                  <c:v>5915338.5</c:v>
                </c:pt>
                <c:pt idx="10">
                  <c:v>4877135.5</c:v>
                </c:pt>
                <c:pt idx="11">
                  <c:v>5210654.87</c:v>
                </c:pt>
                <c:pt idx="12">
                  <c:v>17551198.550000001</c:v>
                </c:pt>
                <c:pt idx="13">
                  <c:v>9106445.6099999994</c:v>
                </c:pt>
                <c:pt idx="14">
                  <c:v>113768224.25</c:v>
                </c:pt>
                <c:pt idx="15">
                  <c:v>8983322.75</c:v>
                </c:pt>
                <c:pt idx="16">
                  <c:v>30690563.82</c:v>
                </c:pt>
                <c:pt idx="17">
                  <c:v>32757167.739999998</c:v>
                </c:pt>
                <c:pt idx="18">
                  <c:v>38462018.399999999</c:v>
                </c:pt>
                <c:pt idx="19">
                  <c:v>4046302.97</c:v>
                </c:pt>
                <c:pt idx="20">
                  <c:v>8416818.0621989537</c:v>
                </c:pt>
                <c:pt idx="21">
                  <c:v>11018905.426071601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75-429E-A0BC-2CA991F52C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452879376"/>
        <c:axId val="452880336"/>
      </c:barChart>
      <c:catAx>
        <c:axId val="45287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2880336"/>
        <c:crosses val="autoZero"/>
        <c:auto val="1"/>
        <c:lblAlgn val="ctr"/>
        <c:lblOffset val="100"/>
        <c:noMultiLvlLbl val="0"/>
      </c:catAx>
      <c:valAx>
        <c:axId val="45288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2879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7D45A"/>
            </a:solidFill>
            <a:ln>
              <a:noFill/>
            </a:ln>
            <a:effectLst/>
          </c:spPr>
          <c:invertIfNegative val="1"/>
          <c:cat>
            <c:strRef>
              <c:f>liquMNetto!$B$12:$B$33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liquMNetto!$C$12:$C$33</c:f>
              <c:numCache>
                <c:formatCode>"€"#,##0.00_);[Red]\("€"#,##0.00\)</c:formatCode>
                <c:ptCount val="22"/>
                <c:pt idx="0">
                  <c:v>2214598.89</c:v>
                </c:pt>
                <c:pt idx="1">
                  <c:v>3001236.2</c:v>
                </c:pt>
                <c:pt idx="2">
                  <c:v>1476896.3</c:v>
                </c:pt>
                <c:pt idx="3">
                  <c:v>5038014.92</c:v>
                </c:pt>
                <c:pt idx="4">
                  <c:v>1936583.2</c:v>
                </c:pt>
                <c:pt idx="5">
                  <c:v>1875665.93</c:v>
                </c:pt>
                <c:pt idx="6">
                  <c:v>1335347.6000000001</c:v>
                </c:pt>
                <c:pt idx="7">
                  <c:v>4080996.7</c:v>
                </c:pt>
                <c:pt idx="8">
                  <c:v>427348.41</c:v>
                </c:pt>
                <c:pt idx="9">
                  <c:v>1213080.42</c:v>
                </c:pt>
                <c:pt idx="10">
                  <c:v>1706332.08</c:v>
                </c:pt>
                <c:pt idx="11">
                  <c:v>599096.51</c:v>
                </c:pt>
                <c:pt idx="12">
                  <c:v>2475055.63</c:v>
                </c:pt>
                <c:pt idx="13">
                  <c:v>5863689.3700000001</c:v>
                </c:pt>
                <c:pt idx="14">
                  <c:v>5854491.8499999996</c:v>
                </c:pt>
                <c:pt idx="15">
                  <c:v>4689785.49</c:v>
                </c:pt>
                <c:pt idx="16">
                  <c:v>-2961678.99</c:v>
                </c:pt>
                <c:pt idx="17">
                  <c:v>-1232590.55</c:v>
                </c:pt>
                <c:pt idx="18">
                  <c:v>3360257.37</c:v>
                </c:pt>
                <c:pt idx="19">
                  <c:v>801664.79</c:v>
                </c:pt>
                <c:pt idx="20">
                  <c:v>1659241.4382897033</c:v>
                </c:pt>
                <c:pt idx="21">
                  <c:v>1799252.2701575176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BE24F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063D-4E93-8DED-A38C83995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20"/>
        <c:axId val="879057520"/>
        <c:axId val="879052240"/>
      </c:barChart>
      <c:catAx>
        <c:axId val="87905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b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2240"/>
        <c:crosses val="autoZero"/>
        <c:auto val="1"/>
        <c:lblAlgn val="ctr"/>
        <c:lblOffset val="100"/>
        <c:noMultiLvlLbl val="0"/>
      </c:catAx>
      <c:valAx>
        <c:axId val="87905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7D45A"/>
            </a:solidFill>
            <a:ln>
              <a:noFill/>
            </a:ln>
            <a:effectLst/>
          </c:spPr>
          <c:invertIfNegative val="1"/>
          <c:cat>
            <c:strRef>
              <c:f>veräLiquM!$B$12:$B$33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veräLiquM!$C$12:$C$33</c:f>
              <c:numCache>
                <c:formatCode>"€"#,##0.00_);[Red]\("€"#,##0.00\)</c:formatCode>
                <c:ptCount val="22"/>
                <c:pt idx="0">
                  <c:v>55262.36</c:v>
                </c:pt>
                <c:pt idx="1">
                  <c:v>1016091.02</c:v>
                </c:pt>
                <c:pt idx="2">
                  <c:v>32860.559999999998</c:v>
                </c:pt>
                <c:pt idx="3">
                  <c:v>1969365.09</c:v>
                </c:pt>
                <c:pt idx="4">
                  <c:v>292701.08</c:v>
                </c:pt>
                <c:pt idx="5">
                  <c:v>-1280928.3999999999</c:v>
                </c:pt>
                <c:pt idx="6">
                  <c:v>-5169539.6500000004</c:v>
                </c:pt>
                <c:pt idx="7">
                  <c:v>34858.54</c:v>
                </c:pt>
                <c:pt idx="8">
                  <c:v>-237192.72</c:v>
                </c:pt>
                <c:pt idx="9">
                  <c:v>-1599445.84</c:v>
                </c:pt>
                <c:pt idx="10">
                  <c:v>-182212.83</c:v>
                </c:pt>
                <c:pt idx="11">
                  <c:v>382819.46</c:v>
                </c:pt>
                <c:pt idx="12">
                  <c:v>-1990313.34</c:v>
                </c:pt>
                <c:pt idx="13">
                  <c:v>-1839244.9</c:v>
                </c:pt>
                <c:pt idx="14">
                  <c:v>-610950.57999999996</c:v>
                </c:pt>
                <c:pt idx="15">
                  <c:v>-880188.02</c:v>
                </c:pt>
                <c:pt idx="16">
                  <c:v>-3376119.01</c:v>
                </c:pt>
                <c:pt idx="17">
                  <c:v>-428116.59</c:v>
                </c:pt>
                <c:pt idx="18">
                  <c:v>-1773258.95</c:v>
                </c:pt>
                <c:pt idx="19">
                  <c:v>-296933</c:v>
                </c:pt>
                <c:pt idx="20">
                  <c:v>-285819.34422338573</c:v>
                </c:pt>
                <c:pt idx="21">
                  <c:v>-999412.98934606195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BE24F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1E75-41A8-8DBD-7C007E3DC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20"/>
        <c:axId val="879057520"/>
        <c:axId val="879052240"/>
      </c:barChart>
      <c:catAx>
        <c:axId val="87905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b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2240"/>
        <c:crosses val="autoZero"/>
        <c:auto val="1"/>
        <c:lblAlgn val="ctr"/>
        <c:lblOffset val="100"/>
        <c:noMultiLvlLbl val="0"/>
      </c:catAx>
      <c:valAx>
        <c:axId val="87905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78206E"/>
            </a:solidFill>
            <a:ln>
              <a:noFill/>
            </a:ln>
            <a:effectLst/>
          </c:spPr>
          <c:invertIfNegative val="1"/>
          <c:cat>
            <c:strRef>
              <c:f>Sachanl!$B$12:$B$33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Sachanl!$C$12:$C$33</c:f>
              <c:numCache>
                <c:formatCode>"€"#,##0.00_);[Red]\("€"#,##0.00\)</c:formatCode>
                <c:ptCount val="22"/>
                <c:pt idx="0">
                  <c:v>46405308.850000001</c:v>
                </c:pt>
                <c:pt idx="1">
                  <c:v>133349791.29000001</c:v>
                </c:pt>
                <c:pt idx="2">
                  <c:v>36662071.68</c:v>
                </c:pt>
                <c:pt idx="3">
                  <c:v>140096346.16999999</c:v>
                </c:pt>
                <c:pt idx="4">
                  <c:v>28820515.329999998</c:v>
                </c:pt>
                <c:pt idx="5">
                  <c:v>37163512.170000002</c:v>
                </c:pt>
                <c:pt idx="6">
                  <c:v>38926506.5</c:v>
                </c:pt>
                <c:pt idx="7">
                  <c:v>180413490.47999999</c:v>
                </c:pt>
                <c:pt idx="8">
                  <c:v>16130400.550000001</c:v>
                </c:pt>
                <c:pt idx="9">
                  <c:v>54721927.18</c:v>
                </c:pt>
                <c:pt idx="10">
                  <c:v>60277568.369999997</c:v>
                </c:pt>
                <c:pt idx="11">
                  <c:v>19228595.27</c:v>
                </c:pt>
                <c:pt idx="12">
                  <c:v>50064933.259999998</c:v>
                </c:pt>
                <c:pt idx="13">
                  <c:v>52276912.079999998</c:v>
                </c:pt>
                <c:pt idx="14">
                  <c:v>255127150.72</c:v>
                </c:pt>
                <c:pt idx="15">
                  <c:v>62574077.939999998</c:v>
                </c:pt>
                <c:pt idx="16">
                  <c:v>133600835.26000001</c:v>
                </c:pt>
                <c:pt idx="17">
                  <c:v>61972506.229999997</c:v>
                </c:pt>
                <c:pt idx="18">
                  <c:v>148221529.61000001</c:v>
                </c:pt>
                <c:pt idx="19">
                  <c:v>22415794.960000001</c:v>
                </c:pt>
                <c:pt idx="20">
                  <c:v>32838336.634677134</c:v>
                </c:pt>
                <c:pt idx="21">
                  <c:v>36201726.401169449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BE24F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4C59-4E0A-95D4-58976BA6AF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20"/>
        <c:axId val="879057520"/>
        <c:axId val="879052240"/>
      </c:barChart>
      <c:catAx>
        <c:axId val="87905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b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2240"/>
        <c:crosses val="autoZero"/>
        <c:auto val="1"/>
        <c:lblAlgn val="ctr"/>
        <c:lblOffset val="100"/>
        <c:noMultiLvlLbl val="0"/>
      </c:catAx>
      <c:valAx>
        <c:axId val="87905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D86ECC"/>
            </a:solidFill>
            <a:ln>
              <a:noFill/>
            </a:ln>
            <a:effectLst/>
          </c:spPr>
          <c:invertIfNegative val="1"/>
          <c:cat>
            <c:strRef>
              <c:f>InvestCF!$B$12:$B$33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InvestCF!$C$12:$C$33</c:f>
              <c:numCache>
                <c:formatCode>"€"#,##0.00_);[Red]\("€"#,##0.00\)</c:formatCode>
                <c:ptCount val="22"/>
                <c:pt idx="0">
                  <c:v>2195950.16</c:v>
                </c:pt>
                <c:pt idx="1">
                  <c:v>718642.05</c:v>
                </c:pt>
                <c:pt idx="2">
                  <c:v>2989071.41</c:v>
                </c:pt>
                <c:pt idx="3">
                  <c:v>3008822.79</c:v>
                </c:pt>
                <c:pt idx="4">
                  <c:v>209466.41</c:v>
                </c:pt>
                <c:pt idx="5">
                  <c:v>597706.56999999995</c:v>
                </c:pt>
                <c:pt idx="6">
                  <c:v>4344812.07</c:v>
                </c:pt>
                <c:pt idx="7">
                  <c:v>3238805.28</c:v>
                </c:pt>
                <c:pt idx="8">
                  <c:v>153165.60999999999</c:v>
                </c:pt>
                <c:pt idx="9">
                  <c:v>1915594.42</c:v>
                </c:pt>
                <c:pt idx="10">
                  <c:v>902128.43</c:v>
                </c:pt>
                <c:pt idx="11">
                  <c:v>643079.28</c:v>
                </c:pt>
                <c:pt idx="12">
                  <c:v>1283929.8600000001</c:v>
                </c:pt>
                <c:pt idx="13">
                  <c:v>1022122.34</c:v>
                </c:pt>
                <c:pt idx="14">
                  <c:v>1767192.51</c:v>
                </c:pt>
                <c:pt idx="15">
                  <c:v>1130028.8700000001</c:v>
                </c:pt>
                <c:pt idx="16">
                  <c:v>1768662.86</c:v>
                </c:pt>
                <c:pt idx="17">
                  <c:v>710467.57</c:v>
                </c:pt>
                <c:pt idx="18">
                  <c:v>1943848.96</c:v>
                </c:pt>
                <c:pt idx="19">
                  <c:v>2116353.9500000002</c:v>
                </c:pt>
                <c:pt idx="20">
                  <c:v>1148017.7886910995</c:v>
                </c:pt>
                <c:pt idx="21">
                  <c:v>1079295.8191026254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BE24F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B2BC-4E7B-BE53-DB22D7CC41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20"/>
        <c:axId val="879057520"/>
        <c:axId val="879052240"/>
      </c:barChart>
      <c:catAx>
        <c:axId val="87905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b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2240"/>
        <c:crosses val="autoZero"/>
        <c:auto val="1"/>
        <c:lblAlgn val="ctr"/>
        <c:lblOffset val="100"/>
        <c:noMultiLvlLbl val="0"/>
      </c:catAx>
      <c:valAx>
        <c:axId val="87905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7905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Abschr!$A$24:$B$45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Abschr!$C$24:$C$45</c:f>
              <c:numCache>
                <c:formatCode>"€"#,##0.00_);[Red]\("€"#,##0.00\)</c:formatCode>
                <c:ptCount val="22"/>
                <c:pt idx="0">
                  <c:v>919586.81</c:v>
                </c:pt>
                <c:pt idx="1">
                  <c:v>1451069.31</c:v>
                </c:pt>
                <c:pt idx="2">
                  <c:v>1373620.67</c:v>
                </c:pt>
                <c:pt idx="3">
                  <c:v>4479540.7</c:v>
                </c:pt>
                <c:pt idx="4">
                  <c:v>478033.89</c:v>
                </c:pt>
                <c:pt idx="5">
                  <c:v>575330.46</c:v>
                </c:pt>
                <c:pt idx="6">
                  <c:v>1068373.22</c:v>
                </c:pt>
                <c:pt idx="7">
                  <c:v>4164604.81</c:v>
                </c:pt>
                <c:pt idx="8">
                  <c:v>425863.16</c:v>
                </c:pt>
                <c:pt idx="9">
                  <c:v>989752.97</c:v>
                </c:pt>
                <c:pt idx="10">
                  <c:v>1044362.88</c:v>
                </c:pt>
                <c:pt idx="11">
                  <c:v>392811.11</c:v>
                </c:pt>
                <c:pt idx="12">
                  <c:v>1659966.05</c:v>
                </c:pt>
                <c:pt idx="13">
                  <c:v>1867305.71</c:v>
                </c:pt>
                <c:pt idx="14">
                  <c:v>6072286.2699999996</c:v>
                </c:pt>
                <c:pt idx="15">
                  <c:v>825627.57</c:v>
                </c:pt>
                <c:pt idx="16">
                  <c:v>3358269.05</c:v>
                </c:pt>
                <c:pt idx="17">
                  <c:v>2390149.02</c:v>
                </c:pt>
                <c:pt idx="18">
                  <c:v>4650637.53</c:v>
                </c:pt>
                <c:pt idx="19">
                  <c:v>814782.1</c:v>
                </c:pt>
                <c:pt idx="20">
                  <c:v>1159002.5053752181</c:v>
                </c:pt>
                <c:pt idx="21">
                  <c:v>1190838.2107303103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D7-4DFD-BC7D-D5ED2F3C34F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Abschr!$A$24:$B$45</c:f>
              <c:strCache>
                <c:ptCount val="22"/>
                <c:pt idx="0">
                  <c:v>Achau</c:v>
                </c:pt>
                <c:pt idx="1">
                  <c:v>Biedermannsdorf</c:v>
                </c:pt>
                <c:pt idx="2">
                  <c:v>Breitenfurt bei Wien</c:v>
                </c:pt>
                <c:pt idx="3">
                  <c:v>Brunn am Gebirge</c:v>
                </c:pt>
                <c:pt idx="4">
                  <c:v>Gaaden</c:v>
                </c:pt>
                <c:pt idx="5">
                  <c:v>Gießhübl</c:v>
                </c:pt>
                <c:pt idx="6">
                  <c:v>Gumpoldskirchen</c:v>
                </c:pt>
                <c:pt idx="7">
                  <c:v>Guntramsdorf</c:v>
                </c:pt>
                <c:pt idx="8">
                  <c:v>Hennersdorf</c:v>
                </c:pt>
                <c:pt idx="9">
                  <c:v>Hinterbrühl</c:v>
                </c:pt>
                <c:pt idx="10">
                  <c:v>Kaltenleutgeben</c:v>
                </c:pt>
                <c:pt idx="11">
                  <c:v>Laab im Walde</c:v>
                </c:pt>
                <c:pt idx="12">
                  <c:v>Laxenburg</c:v>
                </c:pt>
                <c:pt idx="13">
                  <c:v>Maria Enzersdorf</c:v>
                </c:pt>
                <c:pt idx="14">
                  <c:v>Mödling</c:v>
                </c:pt>
                <c:pt idx="15">
                  <c:v>Münchendorf</c:v>
                </c:pt>
                <c:pt idx="16">
                  <c:v>Perchtoldsdorf</c:v>
                </c:pt>
                <c:pt idx="17">
                  <c:v>Vösendorf</c:v>
                </c:pt>
                <c:pt idx="18">
                  <c:v>Wiener Neudorf</c:v>
                </c:pt>
                <c:pt idx="19">
                  <c:v>Wienerwald</c:v>
                </c:pt>
                <c:pt idx="20">
                  <c:v>NÖ Durchschn</c:v>
                </c:pt>
                <c:pt idx="21">
                  <c:v>Österreich Durchschn</c:v>
                </c:pt>
              </c:strCache>
            </c:strRef>
          </c:cat>
          <c:val>
            <c:numRef>
              <c:f>Abschr!$D$24:$D$45</c:f>
              <c:numCache>
                <c:formatCode>"€"#,##0.00_);[Red]\("€"#,##0.00\)</c:formatCode>
                <c:ptCount val="22"/>
                <c:pt idx="0">
                  <c:v>736134.27</c:v>
                </c:pt>
                <c:pt idx="1">
                  <c:v>3542.9</c:v>
                </c:pt>
                <c:pt idx="2">
                  <c:v>0</c:v>
                </c:pt>
                <c:pt idx="3">
                  <c:v>7801.62</c:v>
                </c:pt>
                <c:pt idx="4">
                  <c:v>0</c:v>
                </c:pt>
                <c:pt idx="5">
                  <c:v>22607.81</c:v>
                </c:pt>
                <c:pt idx="6">
                  <c:v>954334.06</c:v>
                </c:pt>
                <c:pt idx="7">
                  <c:v>0</c:v>
                </c:pt>
                <c:pt idx="8">
                  <c:v>0</c:v>
                </c:pt>
                <c:pt idx="9">
                  <c:v>11799.86</c:v>
                </c:pt>
                <c:pt idx="10">
                  <c:v>0</c:v>
                </c:pt>
                <c:pt idx="11">
                  <c:v>0</c:v>
                </c:pt>
                <c:pt idx="12">
                  <c:v>24.95</c:v>
                </c:pt>
                <c:pt idx="13">
                  <c:v>194218.5</c:v>
                </c:pt>
                <c:pt idx="14">
                  <c:v>18286.54</c:v>
                </c:pt>
                <c:pt idx="15">
                  <c:v>0</c:v>
                </c:pt>
                <c:pt idx="16">
                  <c:v>689552.83</c:v>
                </c:pt>
                <c:pt idx="17">
                  <c:v>0</c:v>
                </c:pt>
                <c:pt idx="18">
                  <c:v>118.63</c:v>
                </c:pt>
                <c:pt idx="19">
                  <c:v>0</c:v>
                </c:pt>
                <c:pt idx="20">
                  <c:v>57580.501832460737</c:v>
                </c:pt>
                <c:pt idx="21">
                  <c:v>59608.539661097857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D7-4DFD-BC7D-D5ED2F3C3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452879376"/>
        <c:axId val="452880336"/>
      </c:barChart>
      <c:catAx>
        <c:axId val="45287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2880336"/>
        <c:crosses val="autoZero"/>
        <c:auto val="1"/>
        <c:lblAlgn val="ctr"/>
        <c:lblOffset val="100"/>
        <c:noMultiLvlLbl val="0"/>
      </c:catAx>
      <c:valAx>
        <c:axId val="45288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€&quot;#,##0.00_);[Red]\(&quot;€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2879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8</xdr:row>
      <xdr:rowOff>38100</xdr:rowOff>
    </xdr:from>
    <xdr:to>
      <xdr:col>8</xdr:col>
      <xdr:colOff>966787</xdr:colOff>
      <xdr:row>34</xdr:row>
      <xdr:rowOff>38100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681E7D8C-AAF7-100E-9319-AD309352F7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253512</xdr:colOff>
      <xdr:row>11</xdr:row>
      <xdr:rowOff>129687</xdr:rowOff>
    </xdr:from>
    <xdr:to>
      <xdr:col>9</xdr:col>
      <xdr:colOff>1106000</xdr:colOff>
      <xdr:row>37</xdr:row>
      <xdr:rowOff>129687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2B33B8C-3B79-4C4D-8C0D-863FF02FE1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857250</xdr:colOff>
      <xdr:row>16</xdr:row>
      <xdr:rowOff>95250</xdr:rowOff>
    </xdr:from>
    <xdr:to>
      <xdr:col>12</xdr:col>
      <xdr:colOff>423862</xdr:colOff>
      <xdr:row>50</xdr:row>
      <xdr:rowOff>114300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58F5D04-CAD2-6247-1FF3-2B7F49BE5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253512</xdr:colOff>
      <xdr:row>11</xdr:row>
      <xdr:rowOff>129687</xdr:rowOff>
    </xdr:from>
    <xdr:to>
      <xdr:col>9</xdr:col>
      <xdr:colOff>1106000</xdr:colOff>
      <xdr:row>37</xdr:row>
      <xdr:rowOff>129687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9932783-B487-49CE-8D82-DF5D36128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5</xdr:row>
      <xdr:rowOff>180975</xdr:rowOff>
    </xdr:from>
    <xdr:to>
      <xdr:col>8</xdr:col>
      <xdr:colOff>871537</xdr:colOff>
      <xdr:row>31</xdr:row>
      <xdr:rowOff>180975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D66E04C-C91F-46A9-BE86-36E6A74D2E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436684</xdr:colOff>
      <xdr:row>9</xdr:row>
      <xdr:rowOff>180976</xdr:rowOff>
    </xdr:from>
    <xdr:to>
      <xdr:col>8</xdr:col>
      <xdr:colOff>1289171</xdr:colOff>
      <xdr:row>35</xdr:row>
      <xdr:rowOff>180976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758E533-1F2C-4C15-A5DD-9E638A7B07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436684</xdr:colOff>
      <xdr:row>9</xdr:row>
      <xdr:rowOff>180976</xdr:rowOff>
    </xdr:from>
    <xdr:to>
      <xdr:col>8</xdr:col>
      <xdr:colOff>1289171</xdr:colOff>
      <xdr:row>35</xdr:row>
      <xdr:rowOff>180976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35F8895-D915-4DA6-9500-9E81C4E1E3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857250</xdr:colOff>
      <xdr:row>16</xdr:row>
      <xdr:rowOff>95250</xdr:rowOff>
    </xdr:from>
    <xdr:to>
      <xdr:col>12</xdr:col>
      <xdr:colOff>423862</xdr:colOff>
      <xdr:row>50</xdr:row>
      <xdr:rowOff>114300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D3B81B0-8902-4332-B086-7378AC6E9D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C49E1-1D34-4A45-8B24-240762EF17F7}">
  <dimension ref="A1:C25"/>
  <sheetViews>
    <sheetView workbookViewId="0">
      <selection activeCell="C24" sqref="C24"/>
    </sheetView>
  </sheetViews>
  <sheetFormatPr baseColWidth="10" defaultRowHeight="15" x14ac:dyDescent="0.25"/>
  <cols>
    <col min="2" max="2" width="41.140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>
        <v>31701</v>
      </c>
      <c r="B2" s="3" t="s">
        <v>2</v>
      </c>
    </row>
    <row r="3" spans="1:2" x14ac:dyDescent="0.25">
      <c r="A3" s="2">
        <v>31702</v>
      </c>
      <c r="B3" s="3" t="s">
        <v>3</v>
      </c>
    </row>
    <row r="4" spans="1:2" x14ac:dyDescent="0.25">
      <c r="A4" s="2">
        <v>31703</v>
      </c>
      <c r="B4" s="3" t="s">
        <v>4</v>
      </c>
    </row>
    <row r="5" spans="1:2" x14ac:dyDescent="0.25">
      <c r="A5" s="2">
        <v>31704</v>
      </c>
      <c r="B5" s="3" t="s">
        <v>5</v>
      </c>
    </row>
    <row r="6" spans="1:2" x14ac:dyDescent="0.25">
      <c r="A6" s="2">
        <v>31706</v>
      </c>
      <c r="B6" s="3" t="s">
        <v>6</v>
      </c>
    </row>
    <row r="7" spans="1:2" x14ac:dyDescent="0.25">
      <c r="A7" s="2">
        <v>31707</v>
      </c>
      <c r="B7" s="3" t="s">
        <v>7</v>
      </c>
    </row>
    <row r="8" spans="1:2" x14ac:dyDescent="0.25">
      <c r="A8" s="2">
        <v>31709</v>
      </c>
      <c r="B8" s="3" t="s">
        <v>8</v>
      </c>
    </row>
    <row r="9" spans="1:2" x14ac:dyDescent="0.25">
      <c r="A9" s="2">
        <v>31710</v>
      </c>
      <c r="B9" s="3" t="s">
        <v>9</v>
      </c>
    </row>
    <row r="10" spans="1:2" x14ac:dyDescent="0.25">
      <c r="A10" s="2">
        <v>31711</v>
      </c>
      <c r="B10" s="3" t="s">
        <v>10</v>
      </c>
    </row>
    <row r="11" spans="1:2" x14ac:dyDescent="0.25">
      <c r="A11" s="2">
        <v>31712</v>
      </c>
      <c r="B11" s="3" t="s">
        <v>11</v>
      </c>
    </row>
    <row r="12" spans="1:2" x14ac:dyDescent="0.25">
      <c r="A12" s="2">
        <v>31713</v>
      </c>
      <c r="B12" s="3" t="s">
        <v>12</v>
      </c>
    </row>
    <row r="13" spans="1:2" x14ac:dyDescent="0.25">
      <c r="A13" s="2">
        <v>31714</v>
      </c>
      <c r="B13" s="3" t="s">
        <v>13</v>
      </c>
    </row>
    <row r="14" spans="1:2" x14ac:dyDescent="0.25">
      <c r="A14" s="2">
        <v>31715</v>
      </c>
      <c r="B14" s="3" t="s">
        <v>14</v>
      </c>
    </row>
    <row r="15" spans="1:2" x14ac:dyDescent="0.25">
      <c r="A15" s="2">
        <v>31716</v>
      </c>
      <c r="B15" s="3" t="s">
        <v>15</v>
      </c>
    </row>
    <row r="16" spans="1:2" x14ac:dyDescent="0.25">
      <c r="A16" s="2">
        <v>31717</v>
      </c>
      <c r="B16" s="3" t="s">
        <v>16</v>
      </c>
    </row>
    <row r="17" spans="1:3" x14ac:dyDescent="0.25">
      <c r="A17" s="2">
        <v>31718</v>
      </c>
      <c r="B17" s="3" t="s">
        <v>17</v>
      </c>
    </row>
    <row r="18" spans="1:3" x14ac:dyDescent="0.25">
      <c r="A18" s="2">
        <v>31719</v>
      </c>
      <c r="B18" s="3" t="s">
        <v>18</v>
      </c>
    </row>
    <row r="19" spans="1:3" x14ac:dyDescent="0.25">
      <c r="A19" s="2">
        <v>31723</v>
      </c>
      <c r="B19" s="3" t="s">
        <v>19</v>
      </c>
    </row>
    <row r="20" spans="1:3" x14ac:dyDescent="0.25">
      <c r="A20" s="2">
        <v>31725</v>
      </c>
      <c r="B20" s="3" t="s">
        <v>20</v>
      </c>
    </row>
    <row r="21" spans="1:3" x14ac:dyDescent="0.25">
      <c r="A21" s="2">
        <v>31726</v>
      </c>
      <c r="B21" s="3" t="s">
        <v>21</v>
      </c>
    </row>
    <row r="23" spans="1:3" x14ac:dyDescent="0.25">
      <c r="B23" s="6" t="s">
        <v>40</v>
      </c>
      <c r="C23">
        <v>317</v>
      </c>
    </row>
    <row r="24" spans="1:3" x14ac:dyDescent="0.25">
      <c r="B24" s="6" t="s">
        <v>41</v>
      </c>
      <c r="C24">
        <v>573</v>
      </c>
    </row>
    <row r="25" spans="1:3" x14ac:dyDescent="0.25">
      <c r="B25" s="6" t="s">
        <v>42</v>
      </c>
      <c r="C25">
        <v>2095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ADDF6-ABFB-46EA-B271-CD8F8D823B13}">
  <dimension ref="A1:G33"/>
  <sheetViews>
    <sheetView topLeftCell="A8" zoomScale="130" zoomScaleNormal="130" workbookViewId="0">
      <selection activeCell="B10" sqref="B1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29</v>
      </c>
      <c r="B2" t="s">
        <v>30</v>
      </c>
      <c r="C2" s="5">
        <v>-53239262.93</v>
      </c>
      <c r="D2" s="5">
        <v>462691.05999999802</v>
      </c>
      <c r="E2" s="5">
        <v>879874.97</v>
      </c>
      <c r="F2" s="5">
        <v>-59046459.009999998</v>
      </c>
      <c r="G2" s="5">
        <v>-64850159.479999997</v>
      </c>
    </row>
    <row r="3" spans="1:7" x14ac:dyDescent="0.25">
      <c r="A3" t="s">
        <v>29</v>
      </c>
      <c r="B3" t="s">
        <v>31</v>
      </c>
      <c r="C3" s="5">
        <v>-70406212.540000007</v>
      </c>
      <c r="D3" s="5">
        <v>7472470.0700000003</v>
      </c>
      <c r="E3" s="5">
        <v>87265938.760000005</v>
      </c>
      <c r="F3" s="5">
        <v>-4417624.88</v>
      </c>
      <c r="G3" s="5">
        <v>-25068784.920000002</v>
      </c>
    </row>
    <row r="4" spans="1:7" x14ac:dyDescent="0.25">
      <c r="A4" t="s">
        <v>29</v>
      </c>
      <c r="B4" t="s">
        <v>32</v>
      </c>
      <c r="C4" s="5">
        <v>108198914.36</v>
      </c>
      <c r="D4" s="5">
        <v>342208189.98000002</v>
      </c>
      <c r="E4" s="5">
        <v>603097819.28999996</v>
      </c>
      <c r="F4" s="5">
        <v>63530620.069999903</v>
      </c>
      <c r="G4" s="5">
        <v>13835150.83</v>
      </c>
    </row>
    <row r="5" spans="1:7" x14ac:dyDescent="0.25">
      <c r="A5" t="s">
        <v>29</v>
      </c>
      <c r="B5" t="s">
        <v>33</v>
      </c>
      <c r="C5" s="5">
        <v>-20098280.010000002</v>
      </c>
      <c r="D5" s="5">
        <v>105629872.79000001</v>
      </c>
      <c r="E5" s="5">
        <v>345884364.16000003</v>
      </c>
      <c r="F5" s="5">
        <v>18525637.640000001</v>
      </c>
      <c r="G5" s="5">
        <v>-21994562.079999998</v>
      </c>
    </row>
    <row r="6" spans="1:7" x14ac:dyDescent="0.25">
      <c r="A6" t="s">
        <v>29</v>
      </c>
      <c r="B6" t="s">
        <v>34</v>
      </c>
      <c r="C6" s="5">
        <v>-104460993.05</v>
      </c>
      <c r="D6" s="5">
        <v>25205466.559999999</v>
      </c>
      <c r="E6" s="5">
        <v>303037169.81</v>
      </c>
      <c r="F6" s="5">
        <v>79696739.629999906</v>
      </c>
      <c r="G6" s="5">
        <v>-145986010.50999999</v>
      </c>
    </row>
    <row r="7" spans="1:7" x14ac:dyDescent="0.25">
      <c r="A7" t="s">
        <v>29</v>
      </c>
      <c r="B7" t="s">
        <v>35</v>
      </c>
      <c r="C7" s="5">
        <v>-145575222.49000001</v>
      </c>
      <c r="D7" s="5">
        <v>30501354.219999999</v>
      </c>
      <c r="E7" s="5">
        <v>629300826.86999905</v>
      </c>
      <c r="F7" s="5">
        <v>-216872365.75</v>
      </c>
      <c r="G7" s="5">
        <v>-171146596.94999999</v>
      </c>
    </row>
    <row r="8" spans="1:7" x14ac:dyDescent="0.25">
      <c r="A8" t="s">
        <v>29</v>
      </c>
      <c r="B8" t="s">
        <v>36</v>
      </c>
      <c r="C8" s="5">
        <v>32128878.539999999</v>
      </c>
      <c r="D8" s="5">
        <v>122400859.79000001</v>
      </c>
      <c r="E8" s="5">
        <v>265504711.91999999</v>
      </c>
      <c r="F8" s="5">
        <v>36676764.600000001</v>
      </c>
      <c r="G8" s="5">
        <v>-44694811.950000003</v>
      </c>
    </row>
    <row r="9" spans="1:7" x14ac:dyDescent="0.25">
      <c r="A9" t="s">
        <v>29</v>
      </c>
      <c r="B9" t="s">
        <v>37</v>
      </c>
      <c r="C9" s="5">
        <v>-8325446.0199999996</v>
      </c>
      <c r="D9" s="5">
        <v>22143200.66</v>
      </c>
      <c r="E9" s="5">
        <v>94088421.859999999</v>
      </c>
      <c r="F9" s="5">
        <v>-12477831.300000001</v>
      </c>
      <c r="G9" s="5">
        <v>-33717385.049999997</v>
      </c>
    </row>
    <row r="10" spans="1:7" x14ac:dyDescent="0.25">
      <c r="B10" t="s">
        <v>59</v>
      </c>
      <c r="C10" s="7">
        <f t="shared" ref="C10:F10" si="0">SUM(C2:C9)</f>
        <v>-261777624.14000005</v>
      </c>
      <c r="D10" s="7">
        <f t="shared" si="0"/>
        <v>656024105.13</v>
      </c>
      <c r="E10" s="7">
        <f t="shared" si="0"/>
        <v>2329059127.6399994</v>
      </c>
      <c r="F10" s="7">
        <f t="shared" si="0"/>
        <v>-94384519.000000194</v>
      </c>
      <c r="G10" s="7">
        <f>SUM(G2:G9)</f>
        <v>-493623160.11000001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t="s">
        <v>29</v>
      </c>
      <c r="B12" t="s">
        <v>2</v>
      </c>
      <c r="C12" s="8">
        <v>-59023.21</v>
      </c>
    </row>
    <row r="13" spans="1:7" x14ac:dyDescent="0.25">
      <c r="A13" t="s">
        <v>29</v>
      </c>
      <c r="B13" t="s">
        <v>3</v>
      </c>
      <c r="C13" s="8">
        <v>868846.01</v>
      </c>
    </row>
    <row r="14" spans="1:7" x14ac:dyDescent="0.25">
      <c r="A14" t="s">
        <v>29</v>
      </c>
      <c r="B14" t="s">
        <v>4</v>
      </c>
      <c r="C14" s="8">
        <v>-600257.59</v>
      </c>
    </row>
    <row r="15" spans="1:7" x14ac:dyDescent="0.25">
      <c r="A15" t="s">
        <v>29</v>
      </c>
      <c r="B15" t="s">
        <v>5</v>
      </c>
      <c r="C15" s="8">
        <v>881234.83</v>
      </c>
    </row>
    <row r="16" spans="1:7" x14ac:dyDescent="0.25">
      <c r="A16" t="s">
        <v>29</v>
      </c>
      <c r="B16" t="s">
        <v>6</v>
      </c>
      <c r="C16" s="8">
        <v>-201266.17</v>
      </c>
    </row>
    <row r="17" spans="1:3" x14ac:dyDescent="0.25">
      <c r="A17" t="s">
        <v>29</v>
      </c>
      <c r="B17" t="s">
        <v>7</v>
      </c>
      <c r="C17" s="8">
        <v>496518.40000000002</v>
      </c>
    </row>
    <row r="18" spans="1:3" x14ac:dyDescent="0.25">
      <c r="A18" t="s">
        <v>29</v>
      </c>
      <c r="B18" t="s">
        <v>8</v>
      </c>
      <c r="C18" s="8">
        <v>472186.28</v>
      </c>
    </row>
    <row r="19" spans="1:3" x14ac:dyDescent="0.25">
      <c r="A19" t="s">
        <v>29</v>
      </c>
      <c r="B19" t="s">
        <v>9</v>
      </c>
      <c r="C19" s="8">
        <v>-744732.85</v>
      </c>
    </row>
    <row r="20" spans="1:3" x14ac:dyDescent="0.25">
      <c r="A20" t="s">
        <v>29</v>
      </c>
      <c r="B20" t="s">
        <v>10</v>
      </c>
      <c r="C20" s="8">
        <v>238339.51</v>
      </c>
    </row>
    <row r="21" spans="1:3" x14ac:dyDescent="0.25">
      <c r="A21" t="s">
        <v>29</v>
      </c>
      <c r="B21" t="s">
        <v>11</v>
      </c>
      <c r="C21" s="8">
        <v>127843.86</v>
      </c>
    </row>
    <row r="22" spans="1:3" x14ac:dyDescent="0.25">
      <c r="A22" t="s">
        <v>29</v>
      </c>
      <c r="B22" t="s">
        <v>12</v>
      </c>
      <c r="C22" s="8">
        <v>-197773.29</v>
      </c>
    </row>
    <row r="23" spans="1:3" x14ac:dyDescent="0.25">
      <c r="A23" t="s">
        <v>29</v>
      </c>
      <c r="B23" t="s">
        <v>13</v>
      </c>
      <c r="C23" s="8">
        <v>122575.12</v>
      </c>
    </row>
    <row r="24" spans="1:3" x14ac:dyDescent="0.25">
      <c r="A24" t="s">
        <v>29</v>
      </c>
      <c r="B24" t="s">
        <v>14</v>
      </c>
      <c r="C24" s="8">
        <v>-212762.05</v>
      </c>
    </row>
    <row r="25" spans="1:3" x14ac:dyDescent="0.25">
      <c r="A25" t="s">
        <v>29</v>
      </c>
      <c r="B25" t="s">
        <v>15</v>
      </c>
      <c r="C25" s="8">
        <v>-1533711.49</v>
      </c>
    </row>
    <row r="26" spans="1:3" x14ac:dyDescent="0.25">
      <c r="A26" t="s">
        <v>29</v>
      </c>
      <c r="B26" t="s">
        <v>16</v>
      </c>
      <c r="C26" s="8">
        <v>-1557204.99</v>
      </c>
    </row>
    <row r="27" spans="1:3" x14ac:dyDescent="0.25">
      <c r="A27" t="s">
        <v>29</v>
      </c>
      <c r="B27" t="s">
        <v>17</v>
      </c>
      <c r="C27" s="8">
        <v>-1195444.01</v>
      </c>
    </row>
    <row r="28" spans="1:3" x14ac:dyDescent="0.25">
      <c r="A28" t="s">
        <v>29</v>
      </c>
      <c r="B28" t="s">
        <v>18</v>
      </c>
      <c r="C28" s="8">
        <v>-3534682.79</v>
      </c>
    </row>
    <row r="29" spans="1:3" x14ac:dyDescent="0.25">
      <c r="A29" t="s">
        <v>29</v>
      </c>
      <c r="B29" t="s">
        <v>19</v>
      </c>
      <c r="C29" s="8">
        <v>-1549668.15</v>
      </c>
    </row>
    <row r="30" spans="1:3" x14ac:dyDescent="0.25">
      <c r="A30" t="s">
        <v>29</v>
      </c>
      <c r="B30" t="s">
        <v>20</v>
      </c>
      <c r="C30" s="8">
        <v>1272125.57</v>
      </c>
    </row>
    <row r="31" spans="1:3" x14ac:dyDescent="0.25">
      <c r="A31" t="s">
        <v>29</v>
      </c>
      <c r="B31" t="s">
        <v>21</v>
      </c>
      <c r="C31" s="8">
        <v>370696.83</v>
      </c>
    </row>
    <row r="32" spans="1:3" x14ac:dyDescent="0.25">
      <c r="A32" t="s">
        <v>29</v>
      </c>
      <c r="B32" s="12" t="s">
        <v>38</v>
      </c>
      <c r="C32" s="13">
        <f>G4/Gemeinden!C24</f>
        <v>24145.114886561954</v>
      </c>
    </row>
    <row r="33" spans="1:3" x14ac:dyDescent="0.25">
      <c r="A33" t="s">
        <v>29</v>
      </c>
      <c r="B33" s="12" t="s">
        <v>39</v>
      </c>
      <c r="C33" s="14">
        <f>G10/Gemeinden!C25</f>
        <v>-235619.64683054894</v>
      </c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C7E79-5AAA-4628-9A1A-55C5F2F39799}">
  <dimension ref="A1:G33"/>
  <sheetViews>
    <sheetView tabSelected="1" topLeftCell="A13" zoomScale="130" zoomScaleNormal="130" workbookViewId="0">
      <selection activeCell="D31" sqref="D31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58</v>
      </c>
      <c r="B2" t="s">
        <v>30</v>
      </c>
      <c r="C2" s="15">
        <v>0.86629999999999996</v>
      </c>
      <c r="D2" s="15">
        <v>0.86550000000000005</v>
      </c>
      <c r="E2" s="15">
        <v>0.86</v>
      </c>
      <c r="F2" s="15">
        <v>0.85099999999999998</v>
      </c>
      <c r="G2" s="15">
        <v>0.83679999999999999</v>
      </c>
    </row>
    <row r="3" spans="1:7" x14ac:dyDescent="0.25">
      <c r="A3" t="s">
        <v>58</v>
      </c>
      <c r="B3" t="s">
        <v>31</v>
      </c>
      <c r="C3" s="15">
        <v>0.74839999999999995</v>
      </c>
      <c r="D3" s="15">
        <v>0.74460000000000004</v>
      </c>
      <c r="E3" s="15">
        <v>0.76019999999999999</v>
      </c>
      <c r="F3" s="15">
        <v>0.75919999999999999</v>
      </c>
      <c r="G3" s="15">
        <v>0.75090000000000001</v>
      </c>
    </row>
    <row r="4" spans="1:7" x14ac:dyDescent="0.25">
      <c r="A4" t="s">
        <v>58</v>
      </c>
      <c r="B4" t="s">
        <v>32</v>
      </c>
      <c r="C4" s="15">
        <v>0.76519999999999999</v>
      </c>
      <c r="D4" s="15">
        <v>0.77559999999999996</v>
      </c>
      <c r="E4" s="15">
        <v>0.78549999999999998</v>
      </c>
      <c r="F4" s="15">
        <v>0.78339999999999999</v>
      </c>
      <c r="G4" s="15">
        <v>0.77290000000000003</v>
      </c>
    </row>
    <row r="5" spans="1:7" x14ac:dyDescent="0.25">
      <c r="A5" t="s">
        <v>58</v>
      </c>
      <c r="B5" t="s">
        <v>33</v>
      </c>
      <c r="C5" s="15">
        <v>0.78300000000000003</v>
      </c>
      <c r="D5" s="15">
        <v>0.78659999999999997</v>
      </c>
      <c r="E5" s="15">
        <v>0.80110000000000003</v>
      </c>
      <c r="F5" s="15">
        <v>0.80600000000000005</v>
      </c>
      <c r="G5" s="15">
        <v>0.80559999999999998</v>
      </c>
    </row>
    <row r="6" spans="1:7" x14ac:dyDescent="0.25">
      <c r="A6" t="s">
        <v>58</v>
      </c>
      <c r="B6" t="s">
        <v>34</v>
      </c>
      <c r="C6" s="15">
        <v>0.65059999999999996</v>
      </c>
      <c r="D6" s="15">
        <v>0.65680000000000005</v>
      </c>
      <c r="E6" s="15">
        <v>0.68459999999999999</v>
      </c>
      <c r="F6" s="15">
        <v>0.6946</v>
      </c>
      <c r="G6" s="15">
        <v>0.67969999999999997</v>
      </c>
    </row>
    <row r="7" spans="1:7" x14ac:dyDescent="0.25">
      <c r="A7" t="s">
        <v>58</v>
      </c>
      <c r="B7" t="s">
        <v>35</v>
      </c>
      <c r="C7" s="15">
        <v>0.57679999999999998</v>
      </c>
      <c r="D7" s="15">
        <v>0.57999999999999996</v>
      </c>
      <c r="E7" s="15">
        <v>0.62309999999999999</v>
      </c>
      <c r="F7" s="15">
        <v>0.60429999999999995</v>
      </c>
      <c r="G7" s="15">
        <v>0.5857</v>
      </c>
    </row>
    <row r="8" spans="1:7" x14ac:dyDescent="0.25">
      <c r="A8" t="s">
        <v>58</v>
      </c>
      <c r="B8" t="s">
        <v>36</v>
      </c>
      <c r="C8" s="15">
        <v>0.82730000000000004</v>
      </c>
      <c r="D8" s="15">
        <v>0.83399999999999996</v>
      </c>
      <c r="E8" s="15">
        <v>0.84630000000000005</v>
      </c>
      <c r="F8" s="15">
        <v>0.84430000000000005</v>
      </c>
      <c r="G8" s="15">
        <v>0.84089999999999998</v>
      </c>
    </row>
    <row r="9" spans="1:7" x14ac:dyDescent="0.25">
      <c r="A9" t="s">
        <v>58</v>
      </c>
      <c r="B9" t="s">
        <v>37</v>
      </c>
      <c r="C9" s="15">
        <v>0.72150000000000003</v>
      </c>
      <c r="D9" s="15">
        <v>0.72119999999999995</v>
      </c>
      <c r="E9" s="15">
        <v>0.7218</v>
      </c>
      <c r="F9" s="15">
        <v>0.70920000000000005</v>
      </c>
      <c r="G9" s="15">
        <v>0.6976</v>
      </c>
    </row>
    <row r="10" spans="1:7" x14ac:dyDescent="0.25">
      <c r="B10" t="s">
        <v>59</v>
      </c>
      <c r="C10" s="15">
        <f t="shared" ref="C10:F10" si="0">SUM(C2:C9)/9</f>
        <v>0.65989999999999993</v>
      </c>
      <c r="D10" s="15">
        <f t="shared" si="0"/>
        <v>0.66269999999999984</v>
      </c>
      <c r="E10" s="15">
        <f t="shared" si="0"/>
        <v>0.67584444444444447</v>
      </c>
      <c r="F10" s="15">
        <f t="shared" si="0"/>
        <v>0.67244444444444451</v>
      </c>
      <c r="G10" s="15">
        <f>SUM(G2:G9)/9</f>
        <v>0.66334444444444429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t="s">
        <v>49</v>
      </c>
      <c r="B12" t="s">
        <v>2</v>
      </c>
      <c r="C12" s="15">
        <v>0.75180000000000002</v>
      </c>
    </row>
    <row r="13" spans="1:7" x14ac:dyDescent="0.25">
      <c r="B13" t="s">
        <v>3</v>
      </c>
      <c r="C13" s="15">
        <v>0.96630000000000005</v>
      </c>
    </row>
    <row r="14" spans="1:7" x14ac:dyDescent="0.25">
      <c r="B14" t="s">
        <v>4</v>
      </c>
      <c r="C14" s="15">
        <v>0.81820000000000004</v>
      </c>
    </row>
    <row r="15" spans="1:7" x14ac:dyDescent="0.25">
      <c r="B15" t="s">
        <v>5</v>
      </c>
      <c r="C15" s="15">
        <v>0.89739999999999998</v>
      </c>
    </row>
    <row r="16" spans="1:7" x14ac:dyDescent="0.25">
      <c r="B16" t="s">
        <v>6</v>
      </c>
      <c r="C16" s="15">
        <v>0.98719999999999997</v>
      </c>
    </row>
    <row r="17" spans="2:3" x14ac:dyDescent="0.25">
      <c r="B17" t="s">
        <v>7</v>
      </c>
      <c r="C17" s="15">
        <v>0.90129999999999999</v>
      </c>
    </row>
    <row r="18" spans="2:3" x14ac:dyDescent="0.25">
      <c r="B18" t="s">
        <v>8</v>
      </c>
      <c r="C18" s="15">
        <v>0.87739999999999996</v>
      </c>
    </row>
    <row r="19" spans="2:3" x14ac:dyDescent="0.25">
      <c r="B19" t="s">
        <v>9</v>
      </c>
      <c r="C19" s="15">
        <v>0.74109999999999998</v>
      </c>
    </row>
    <row r="20" spans="2:3" x14ac:dyDescent="0.25">
      <c r="B20" t="s">
        <v>10</v>
      </c>
      <c r="C20" s="15">
        <v>0.93110000000000004</v>
      </c>
    </row>
    <row r="21" spans="2:3" x14ac:dyDescent="0.25">
      <c r="B21" t="s">
        <v>11</v>
      </c>
      <c r="C21" s="15">
        <v>0.89680000000000004</v>
      </c>
    </row>
    <row r="22" spans="2:3" x14ac:dyDescent="0.25">
      <c r="B22" t="s">
        <v>12</v>
      </c>
      <c r="C22" s="15">
        <v>0.92500000000000004</v>
      </c>
    </row>
    <row r="23" spans="2:3" x14ac:dyDescent="0.25">
      <c r="B23" t="s">
        <v>13</v>
      </c>
      <c r="C23" s="15">
        <v>0.73819999999999997</v>
      </c>
    </row>
    <row r="24" spans="2:3" x14ac:dyDescent="0.25">
      <c r="B24" t="s">
        <v>14</v>
      </c>
      <c r="C24" s="15">
        <v>0.6764</v>
      </c>
    </row>
    <row r="25" spans="2:3" x14ac:dyDescent="0.25">
      <c r="B25" t="s">
        <v>15</v>
      </c>
      <c r="C25" s="15">
        <v>0.86809999999999998</v>
      </c>
    </row>
    <row r="26" spans="2:3" x14ac:dyDescent="0.25">
      <c r="B26" t="s">
        <v>16</v>
      </c>
      <c r="C26" s="15">
        <v>0.57769999999999999</v>
      </c>
    </row>
    <row r="27" spans="2:3" x14ac:dyDescent="0.25">
      <c r="B27" t="s">
        <v>17</v>
      </c>
      <c r="C27" s="15">
        <v>0.86770000000000003</v>
      </c>
    </row>
    <row r="28" spans="2:3" x14ac:dyDescent="0.25">
      <c r="B28" t="s">
        <v>18</v>
      </c>
      <c r="C28" s="15">
        <v>0.7853</v>
      </c>
    </row>
    <row r="29" spans="2:3" x14ac:dyDescent="0.25">
      <c r="B29" t="s">
        <v>19</v>
      </c>
      <c r="C29" s="15">
        <v>0.64859999999999995</v>
      </c>
    </row>
    <row r="30" spans="2:3" x14ac:dyDescent="0.25">
      <c r="B30" t="s">
        <v>20</v>
      </c>
      <c r="C30" s="15">
        <v>0.75029999999999997</v>
      </c>
    </row>
    <row r="31" spans="2:3" x14ac:dyDescent="0.25">
      <c r="B31" t="s">
        <v>21</v>
      </c>
      <c r="C31" s="15">
        <v>0.85240000000000005</v>
      </c>
    </row>
    <row r="32" spans="2:3" x14ac:dyDescent="0.25">
      <c r="B32" s="12" t="s">
        <v>38</v>
      </c>
      <c r="C32" s="16">
        <f>G4</f>
        <v>0.77290000000000003</v>
      </c>
    </row>
    <row r="33" spans="2:3" x14ac:dyDescent="0.25">
      <c r="B33" s="12" t="s">
        <v>39</v>
      </c>
      <c r="C33" s="17">
        <f>G10</f>
        <v>0.66334444444444429</v>
      </c>
    </row>
  </sheetData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8A234-B9C4-463C-BF52-E4CD772B9658}">
  <dimension ref="A1:G45"/>
  <sheetViews>
    <sheetView topLeftCell="A16" zoomScale="115" zoomScaleNormal="115" workbookViewId="0">
      <selection activeCell="B20" sqref="B2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10" t="s">
        <v>43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44</v>
      </c>
      <c r="B2" t="s">
        <v>30</v>
      </c>
      <c r="C2" s="5">
        <v>2889326048.0100002</v>
      </c>
      <c r="D2" s="5">
        <v>2907505760.52</v>
      </c>
      <c r="E2" s="5">
        <v>2917004269.3899999</v>
      </c>
      <c r="F2" s="5">
        <v>2883777841.1500001</v>
      </c>
      <c r="G2" s="5">
        <v>2854470679.5799999</v>
      </c>
    </row>
    <row r="3" spans="1:7" x14ac:dyDescent="0.25">
      <c r="A3" t="s">
        <v>44</v>
      </c>
      <c r="B3" t="s">
        <v>31</v>
      </c>
      <c r="C3" s="5">
        <v>4130086015.4000001</v>
      </c>
      <c r="D3" s="5">
        <v>4171886559.8700099</v>
      </c>
      <c r="E3" s="5">
        <v>4301661274.0100002</v>
      </c>
      <c r="F3" s="5">
        <v>4341637147.4200001</v>
      </c>
      <c r="G3" s="5">
        <v>4363776815.25</v>
      </c>
    </row>
    <row r="4" spans="1:7" x14ac:dyDescent="0.25">
      <c r="A4" t="s">
        <v>44</v>
      </c>
      <c r="B4" t="s">
        <v>32</v>
      </c>
      <c r="C4" s="5">
        <v>14614377724.360001</v>
      </c>
      <c r="D4" s="5">
        <v>15225225934.17</v>
      </c>
      <c r="E4" s="5">
        <v>15944860556.059999</v>
      </c>
      <c r="F4" s="5">
        <v>16199801788.440001</v>
      </c>
      <c r="G4" s="5">
        <v>16412154788.809999</v>
      </c>
    </row>
    <row r="5" spans="1:7" x14ac:dyDescent="0.25">
      <c r="A5" t="s">
        <v>44</v>
      </c>
      <c r="B5" t="s">
        <v>33</v>
      </c>
      <c r="C5" s="5">
        <v>13217623024.299999</v>
      </c>
      <c r="D5" s="5">
        <v>13493165032.690001</v>
      </c>
      <c r="E5" s="5">
        <v>13986630730.969999</v>
      </c>
      <c r="F5" s="5">
        <v>14214412193.440001</v>
      </c>
      <c r="G5" s="5">
        <v>14506579641.34</v>
      </c>
    </row>
    <row r="6" spans="1:7" x14ac:dyDescent="0.25">
      <c r="A6" t="s">
        <v>44</v>
      </c>
      <c r="B6" t="s">
        <v>34</v>
      </c>
      <c r="C6" s="5">
        <v>4937545647.5600004</v>
      </c>
      <c r="D6" s="5">
        <v>5032566043.7399998</v>
      </c>
      <c r="E6" s="5">
        <v>5400601296.21</v>
      </c>
      <c r="F6" s="5">
        <v>5626094397.2700005</v>
      </c>
      <c r="G6" s="5">
        <v>5572340087.8299999</v>
      </c>
    </row>
    <row r="7" spans="1:7" x14ac:dyDescent="0.25">
      <c r="A7" t="s">
        <v>44</v>
      </c>
      <c r="B7" t="s">
        <v>35</v>
      </c>
      <c r="C7" s="5">
        <v>7691933736.22999</v>
      </c>
      <c r="D7" s="5">
        <v>7901702383.9300098</v>
      </c>
      <c r="E7" s="5">
        <v>8645221676.8500004</v>
      </c>
      <c r="F7" s="5">
        <v>8510682928.54</v>
      </c>
      <c r="G7" s="5">
        <v>8526148714.0799999</v>
      </c>
    </row>
    <row r="8" spans="1:7" x14ac:dyDescent="0.25">
      <c r="A8" t="s">
        <v>44</v>
      </c>
      <c r="B8" t="s">
        <v>36</v>
      </c>
      <c r="C8" s="5">
        <v>10550028711.190001</v>
      </c>
      <c r="D8" s="5">
        <v>10925220272.780001</v>
      </c>
      <c r="E8" s="5">
        <v>11254696966.15</v>
      </c>
      <c r="F8" s="5">
        <v>11468833742.09</v>
      </c>
      <c r="G8" s="5">
        <v>11613694225.629999</v>
      </c>
    </row>
    <row r="9" spans="1:7" x14ac:dyDescent="0.25">
      <c r="A9" t="s">
        <v>44</v>
      </c>
      <c r="B9" t="s">
        <v>37</v>
      </c>
      <c r="C9" s="5">
        <v>3983111212.2199998</v>
      </c>
      <c r="D9" s="5">
        <v>4078865484.6399999</v>
      </c>
      <c r="E9" s="5">
        <v>4240117853.6799998</v>
      </c>
      <c r="F9" s="5">
        <v>4301214412.1099997</v>
      </c>
      <c r="G9" s="5">
        <v>4389317938.5699997</v>
      </c>
    </row>
    <row r="10" spans="1:7" x14ac:dyDescent="0.25">
      <c r="C10" s="7">
        <f t="shared" ref="C10:F10" si="0">SUM(C2:C9)</f>
        <v>62014032119.269989</v>
      </c>
      <c r="D10" s="7">
        <f t="shared" si="0"/>
        <v>63736137472.340012</v>
      </c>
      <c r="E10" s="7">
        <f t="shared" si="0"/>
        <v>66690794623.32</v>
      </c>
      <c r="F10" s="7">
        <f t="shared" si="0"/>
        <v>67546454450.460007</v>
      </c>
      <c r="G10" s="7">
        <f>SUM(G2:G9)</f>
        <v>68238482891.089996</v>
      </c>
    </row>
    <row r="11" spans="1:7" x14ac:dyDescent="0.25">
      <c r="A11" s="10" t="s">
        <v>46</v>
      </c>
      <c r="C11" s="7"/>
      <c r="D11" s="7"/>
      <c r="E11" s="7"/>
      <c r="F11" s="7"/>
      <c r="G11" s="7"/>
    </row>
    <row r="12" spans="1:7" x14ac:dyDescent="0.25">
      <c r="A12" t="s">
        <v>45</v>
      </c>
      <c r="B12" t="s">
        <v>30</v>
      </c>
      <c r="C12" s="7">
        <v>445931698.61000001</v>
      </c>
      <c r="D12" s="7">
        <v>451931659.57999998</v>
      </c>
      <c r="E12" s="7">
        <v>474813931.10000002</v>
      </c>
      <c r="F12" s="7">
        <v>505057920.49000001</v>
      </c>
      <c r="G12" s="7">
        <v>556575589.580001</v>
      </c>
    </row>
    <row r="13" spans="1:7" x14ac:dyDescent="0.25">
      <c r="A13" t="s">
        <v>45</v>
      </c>
      <c r="B13" t="s">
        <v>31</v>
      </c>
      <c r="C13" s="7">
        <v>1388603314.8499999</v>
      </c>
      <c r="D13" s="7">
        <v>1430901130.28</v>
      </c>
      <c r="E13" s="7">
        <v>1356599209.0899999</v>
      </c>
      <c r="F13" s="7">
        <v>1377316306.6400001</v>
      </c>
      <c r="G13" s="7">
        <v>1447694496.0999999</v>
      </c>
    </row>
    <row r="14" spans="1:7" x14ac:dyDescent="0.25">
      <c r="A14" t="s">
        <v>45</v>
      </c>
      <c r="B14" t="s">
        <v>32</v>
      </c>
      <c r="C14" s="7">
        <v>4483710776.5700197</v>
      </c>
      <c r="D14" s="7">
        <v>4406037638.21</v>
      </c>
      <c r="E14" s="7">
        <v>4353373641.8399897</v>
      </c>
      <c r="F14" s="7">
        <v>4479710765</v>
      </c>
      <c r="G14" s="7">
        <v>4822836749.6400003</v>
      </c>
    </row>
    <row r="15" spans="1:7" x14ac:dyDescent="0.25">
      <c r="A15" t="s">
        <v>45</v>
      </c>
      <c r="B15" t="s">
        <v>33</v>
      </c>
      <c r="C15" s="7">
        <v>3663183042.96</v>
      </c>
      <c r="D15" s="7">
        <v>3659914311.2399998</v>
      </c>
      <c r="E15" s="7">
        <v>3471658734.5999999</v>
      </c>
      <c r="F15" s="7">
        <v>3422338523.9699998</v>
      </c>
      <c r="G15" s="7">
        <v>3501281958.52</v>
      </c>
    </row>
    <row r="16" spans="1:7" x14ac:dyDescent="0.25">
      <c r="A16" t="s">
        <v>45</v>
      </c>
      <c r="B16" t="s">
        <v>34</v>
      </c>
      <c r="C16" s="7">
        <v>2651652831.9200001</v>
      </c>
      <c r="D16" s="7">
        <v>2629971108.4499998</v>
      </c>
      <c r="E16" s="7">
        <v>2487740428.9499998</v>
      </c>
      <c r="F16" s="7">
        <v>2474088928.7399998</v>
      </c>
      <c r="G16" s="7">
        <v>2626400806.27</v>
      </c>
    </row>
    <row r="17" spans="1:7" x14ac:dyDescent="0.25">
      <c r="A17" t="s">
        <v>45</v>
      </c>
      <c r="B17" t="s">
        <v>35</v>
      </c>
      <c r="C17" s="7">
        <v>5642720195.3599997</v>
      </c>
      <c r="D17" s="7">
        <v>5721655855.4000101</v>
      </c>
      <c r="E17" s="7">
        <v>5228902718.7700005</v>
      </c>
      <c r="F17" s="7">
        <v>5571920071.1499901</v>
      </c>
      <c r="G17" s="7">
        <v>6029942920.6000004</v>
      </c>
    </row>
    <row r="18" spans="1:7" x14ac:dyDescent="0.25">
      <c r="A18" t="s">
        <v>45</v>
      </c>
      <c r="B18" t="s">
        <v>36</v>
      </c>
      <c r="C18" s="7">
        <v>2202394308.4200001</v>
      </c>
      <c r="D18" s="7">
        <v>2174412521.04</v>
      </c>
      <c r="E18" s="7">
        <v>2043311558.72</v>
      </c>
      <c r="F18" s="7">
        <v>2114446226.5799999</v>
      </c>
      <c r="G18" s="7">
        <v>2197140850.3200002</v>
      </c>
    </row>
    <row r="19" spans="1:7" x14ac:dyDescent="0.25">
      <c r="A19" t="s">
        <v>45</v>
      </c>
      <c r="B19" t="s">
        <v>37</v>
      </c>
      <c r="C19" s="7">
        <v>1537542431.9200001</v>
      </c>
      <c r="D19" s="7">
        <v>1576450882.97</v>
      </c>
      <c r="E19" s="7">
        <v>1634629788.3099999</v>
      </c>
      <c r="F19" s="7">
        <v>1763841013.48</v>
      </c>
      <c r="G19" s="7">
        <v>1902733496.5899999</v>
      </c>
    </row>
    <row r="20" spans="1:7" x14ac:dyDescent="0.25">
      <c r="B20" t="s">
        <v>59</v>
      </c>
      <c r="C20" s="7">
        <f t="shared" ref="C20:F20" si="1">SUM(C12:C19)</f>
        <v>22015738600.610016</v>
      </c>
      <c r="D20" s="7">
        <f t="shared" si="1"/>
        <v>22051275107.17001</v>
      </c>
      <c r="E20" s="7">
        <f t="shared" si="1"/>
        <v>21051030011.379993</v>
      </c>
      <c r="F20" s="7">
        <f t="shared" si="1"/>
        <v>21708719756.049992</v>
      </c>
      <c r="G20" s="7">
        <f>SUM(G12:G19)</f>
        <v>23084606867.620003</v>
      </c>
    </row>
    <row r="21" spans="1:7" x14ac:dyDescent="0.25">
      <c r="C21" s="7"/>
      <c r="D21" s="7"/>
      <c r="E21" s="7"/>
      <c r="F21" s="7"/>
      <c r="G21" s="7"/>
    </row>
    <row r="22" spans="1:7" x14ac:dyDescent="0.25">
      <c r="C22" s="7"/>
      <c r="D22" s="7"/>
      <c r="E22" s="7"/>
      <c r="F22" s="7"/>
      <c r="G22" s="7"/>
    </row>
    <row r="23" spans="1:7" x14ac:dyDescent="0.25">
      <c r="C23" s="11" t="s">
        <v>51</v>
      </c>
      <c r="D23" s="11" t="s">
        <v>52</v>
      </c>
      <c r="E23" s="11" t="s">
        <v>47</v>
      </c>
      <c r="F23" s="7"/>
      <c r="G23" s="7"/>
    </row>
    <row r="24" spans="1:7" x14ac:dyDescent="0.25">
      <c r="B24" t="s">
        <v>2</v>
      </c>
      <c r="C24" s="8">
        <v>38045392.990000002</v>
      </c>
      <c r="D24" s="8">
        <v>12560230.710000001</v>
      </c>
      <c r="E24" s="9">
        <f>SUM(C24:D24)</f>
        <v>50605623.700000003</v>
      </c>
    </row>
    <row r="25" spans="1:7" x14ac:dyDescent="0.25">
      <c r="B25" t="s">
        <v>3</v>
      </c>
      <c r="C25" s="8">
        <v>132551470.81</v>
      </c>
      <c r="D25" s="8">
        <v>4624174.2300000004</v>
      </c>
      <c r="E25" s="9">
        <f t="shared" ref="E25:E45" si="2">SUM(C25:D25)</f>
        <v>137175645.03999999</v>
      </c>
    </row>
    <row r="26" spans="1:7" x14ac:dyDescent="0.25">
      <c r="B26" t="s">
        <v>4</v>
      </c>
      <c r="C26" s="8">
        <v>31802621.050000001</v>
      </c>
      <c r="D26" s="8">
        <v>7068255.7699999996</v>
      </c>
      <c r="E26" s="9">
        <f t="shared" si="2"/>
        <v>38870876.82</v>
      </c>
    </row>
    <row r="27" spans="1:7" x14ac:dyDescent="0.25">
      <c r="B27" t="s">
        <v>5</v>
      </c>
      <c r="C27" s="8">
        <v>137950132.91</v>
      </c>
      <c r="D27" s="8">
        <v>15776823.310000001</v>
      </c>
      <c r="E27" s="9">
        <f t="shared" si="2"/>
        <v>153726956.22</v>
      </c>
    </row>
    <row r="28" spans="1:7" x14ac:dyDescent="0.25">
      <c r="B28" t="s">
        <v>6</v>
      </c>
      <c r="C28" s="8">
        <v>30817675.5</v>
      </c>
      <c r="D28" s="8">
        <v>400038.83</v>
      </c>
      <c r="E28" s="9">
        <f t="shared" si="2"/>
        <v>31217714.329999998</v>
      </c>
    </row>
    <row r="29" spans="1:7" x14ac:dyDescent="0.25">
      <c r="B29" t="s">
        <v>7</v>
      </c>
      <c r="C29" s="8">
        <v>35780000.259999998</v>
      </c>
      <c r="D29" s="8">
        <v>3920220.25</v>
      </c>
      <c r="E29" s="9">
        <f t="shared" si="2"/>
        <v>39700220.509999998</v>
      </c>
    </row>
    <row r="30" spans="1:7" x14ac:dyDescent="0.25">
      <c r="B30" t="s">
        <v>8</v>
      </c>
      <c r="C30" s="8">
        <v>39208592.039999999</v>
      </c>
      <c r="D30" s="8">
        <v>5478295.5199999996</v>
      </c>
      <c r="E30" s="9">
        <f t="shared" si="2"/>
        <v>44686887.560000002</v>
      </c>
    </row>
    <row r="31" spans="1:7" x14ac:dyDescent="0.25">
      <c r="B31" t="s">
        <v>9</v>
      </c>
      <c r="C31" s="8">
        <v>144814962.06</v>
      </c>
      <c r="D31" s="8">
        <v>50584677.079999998</v>
      </c>
      <c r="E31" s="9">
        <f t="shared" si="2"/>
        <v>195399639.13999999</v>
      </c>
    </row>
    <row r="32" spans="1:7" x14ac:dyDescent="0.25">
      <c r="B32" t="s">
        <v>10</v>
      </c>
      <c r="C32" s="8">
        <v>16113534.630000001</v>
      </c>
      <c r="D32" s="8">
        <v>1191603.44</v>
      </c>
      <c r="E32" s="9">
        <f t="shared" si="2"/>
        <v>17305138.07</v>
      </c>
    </row>
    <row r="33" spans="2:5" x14ac:dyDescent="0.25">
      <c r="B33" t="s">
        <v>11</v>
      </c>
      <c r="C33" s="8">
        <v>51415194.960000001</v>
      </c>
      <c r="D33" s="8">
        <v>5915338.5</v>
      </c>
      <c r="E33" s="9">
        <f t="shared" si="2"/>
        <v>57330533.460000001</v>
      </c>
    </row>
    <row r="34" spans="2:5" x14ac:dyDescent="0.25">
      <c r="B34" t="s">
        <v>12</v>
      </c>
      <c r="C34" s="8">
        <v>60111933.549999997</v>
      </c>
      <c r="D34" s="8">
        <v>4877135.5</v>
      </c>
      <c r="E34" s="9">
        <f t="shared" si="2"/>
        <v>64989069.049999997</v>
      </c>
    </row>
    <row r="35" spans="2:5" x14ac:dyDescent="0.25">
      <c r="B35" t="s">
        <v>13</v>
      </c>
      <c r="C35" s="8">
        <v>14690936.58</v>
      </c>
      <c r="D35" s="8">
        <v>5210654.87</v>
      </c>
      <c r="E35" s="9">
        <f t="shared" si="2"/>
        <v>19901591.449999999</v>
      </c>
    </row>
    <row r="36" spans="2:5" x14ac:dyDescent="0.25">
      <c r="B36" t="s">
        <v>14</v>
      </c>
      <c r="C36" s="8">
        <v>36679330.130000003</v>
      </c>
      <c r="D36" s="8">
        <v>17551198.550000001</v>
      </c>
      <c r="E36" s="9">
        <f t="shared" si="2"/>
        <v>54230528.680000007</v>
      </c>
    </row>
    <row r="37" spans="2:5" x14ac:dyDescent="0.25">
      <c r="B37" t="s">
        <v>15</v>
      </c>
      <c r="C37" s="8">
        <v>59958996.439999998</v>
      </c>
      <c r="D37" s="8">
        <v>9106445.6099999994</v>
      </c>
      <c r="E37" s="9">
        <f t="shared" si="2"/>
        <v>69065442.049999997</v>
      </c>
    </row>
    <row r="38" spans="2:5" x14ac:dyDescent="0.25">
      <c r="B38" t="s">
        <v>16</v>
      </c>
      <c r="C38" s="8">
        <v>155625447.53</v>
      </c>
      <c r="D38" s="8">
        <v>113768224.25</v>
      </c>
      <c r="E38" s="9">
        <f t="shared" si="2"/>
        <v>269393671.77999997</v>
      </c>
    </row>
    <row r="39" spans="2:5" x14ac:dyDescent="0.25">
      <c r="B39" t="s">
        <v>17</v>
      </c>
      <c r="C39" s="8">
        <v>58906967.409999996</v>
      </c>
      <c r="D39" s="8">
        <v>8983322.75</v>
      </c>
      <c r="E39" s="9">
        <f t="shared" si="2"/>
        <v>67890290.159999996</v>
      </c>
    </row>
    <row r="40" spans="2:5" x14ac:dyDescent="0.25">
      <c r="B40" t="s">
        <v>18</v>
      </c>
      <c r="C40" s="8">
        <v>112264946.08</v>
      </c>
      <c r="D40" s="8">
        <v>30690563.82</v>
      </c>
      <c r="E40" s="9">
        <f t="shared" si="2"/>
        <v>142955509.90000001</v>
      </c>
    </row>
    <row r="41" spans="2:5" x14ac:dyDescent="0.25">
      <c r="B41" t="s">
        <v>19</v>
      </c>
      <c r="C41" s="8">
        <v>60464421.68</v>
      </c>
      <c r="D41" s="8">
        <v>32757167.739999998</v>
      </c>
      <c r="E41" s="9">
        <f t="shared" si="2"/>
        <v>93221589.420000002</v>
      </c>
    </row>
    <row r="42" spans="2:5" x14ac:dyDescent="0.25">
      <c r="B42" t="s">
        <v>20</v>
      </c>
      <c r="C42" s="8">
        <v>115540285.67</v>
      </c>
      <c r="D42" s="8">
        <v>38462018.399999999</v>
      </c>
      <c r="E42" s="9">
        <f t="shared" si="2"/>
        <v>154002304.06999999</v>
      </c>
    </row>
    <row r="43" spans="2:5" x14ac:dyDescent="0.25">
      <c r="B43" t="s">
        <v>21</v>
      </c>
      <c r="C43" s="8">
        <v>23375448.399999999</v>
      </c>
      <c r="D43" s="8">
        <v>4046302.97</v>
      </c>
      <c r="E43" s="9">
        <f t="shared" si="2"/>
        <v>27421751.369999997</v>
      </c>
    </row>
    <row r="44" spans="2:5" x14ac:dyDescent="0.25">
      <c r="B44" s="12" t="s">
        <v>38</v>
      </c>
      <c r="C44" s="13">
        <f>G4/Gemeinden!C24</f>
        <v>28642503.994432811</v>
      </c>
      <c r="D44" s="13">
        <f>G14/Gemeinden!C24</f>
        <v>8416818.0621989537</v>
      </c>
      <c r="E44" s="13">
        <f t="shared" si="2"/>
        <v>37059322.056631766</v>
      </c>
    </row>
    <row r="45" spans="2:5" x14ac:dyDescent="0.25">
      <c r="B45" s="12" t="s">
        <v>39</v>
      </c>
      <c r="C45" s="14">
        <f>G10/Gemeinden!C25</f>
        <v>32572068.20577088</v>
      </c>
      <c r="D45" s="14">
        <f>G20/Gemeinden!C25</f>
        <v>11018905.426071601</v>
      </c>
      <c r="E45" s="14">
        <f t="shared" si="2"/>
        <v>43590973.631842479</v>
      </c>
    </row>
  </sheetData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2B38D-D1F9-4FBB-B1A3-4E27B01A4D3F}">
  <dimension ref="A1:G33"/>
  <sheetViews>
    <sheetView zoomScale="130" zoomScaleNormal="130" workbookViewId="0">
      <selection activeCell="B10" sqref="B1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50</v>
      </c>
      <c r="B2" t="s">
        <v>30</v>
      </c>
      <c r="C2" s="5">
        <v>128512328.86</v>
      </c>
      <c r="D2" s="5">
        <v>159393892.75999999</v>
      </c>
      <c r="E2" s="5">
        <v>166752827.43000001</v>
      </c>
      <c r="F2" s="5">
        <v>123787155.98999999</v>
      </c>
      <c r="G2" s="5">
        <v>116365336.29000001</v>
      </c>
    </row>
    <row r="3" spans="1:7" x14ac:dyDescent="0.25">
      <c r="A3" t="s">
        <v>50</v>
      </c>
      <c r="B3" t="s">
        <v>31</v>
      </c>
      <c r="C3" s="5">
        <v>286162134.98000002</v>
      </c>
      <c r="D3" s="5">
        <v>361916516.98000002</v>
      </c>
      <c r="E3" s="5">
        <v>442208859.95999998</v>
      </c>
      <c r="F3" s="5">
        <v>445874261.54000002</v>
      </c>
      <c r="G3" s="5">
        <v>406106897.35000002</v>
      </c>
    </row>
    <row r="4" spans="1:7" x14ac:dyDescent="0.25">
      <c r="A4" t="s">
        <v>50</v>
      </c>
      <c r="B4" t="s">
        <v>32</v>
      </c>
      <c r="C4" s="5">
        <v>857866602.5</v>
      </c>
      <c r="D4" s="5">
        <v>1070949384.76</v>
      </c>
      <c r="E4" s="5">
        <v>1352683023.1900001</v>
      </c>
      <c r="F4" s="5">
        <v>1119665772.21</v>
      </c>
      <c r="G4" s="5">
        <v>950745344.13999999</v>
      </c>
    </row>
    <row r="5" spans="1:7" x14ac:dyDescent="0.25">
      <c r="A5" t="s">
        <v>50</v>
      </c>
      <c r="B5" t="s">
        <v>33</v>
      </c>
      <c r="C5" s="5">
        <v>597374011.67999995</v>
      </c>
      <c r="D5" s="5">
        <v>613191708.58000004</v>
      </c>
      <c r="E5" s="5">
        <v>725359447.12</v>
      </c>
      <c r="F5" s="5">
        <v>707320781.82000005</v>
      </c>
      <c r="G5" s="5">
        <v>607564746.77999997</v>
      </c>
    </row>
    <row r="6" spans="1:7" x14ac:dyDescent="0.25">
      <c r="A6" t="s">
        <v>50</v>
      </c>
      <c r="B6" t="s">
        <v>34</v>
      </c>
      <c r="C6" s="5">
        <v>361482273.69999999</v>
      </c>
      <c r="D6" s="5">
        <v>428751307.07999998</v>
      </c>
      <c r="E6" s="5">
        <v>531317752.24000001</v>
      </c>
      <c r="F6" s="5">
        <v>571017377</v>
      </c>
      <c r="G6" s="5">
        <v>566521691.28999996</v>
      </c>
    </row>
    <row r="7" spans="1:7" x14ac:dyDescent="0.25">
      <c r="A7" t="s">
        <v>50</v>
      </c>
      <c r="B7" t="s">
        <v>35</v>
      </c>
      <c r="C7" s="5">
        <v>411536713.41000003</v>
      </c>
      <c r="D7" s="5">
        <v>472233355.20999998</v>
      </c>
      <c r="E7" s="5">
        <v>704383556.05999994</v>
      </c>
      <c r="F7" s="5">
        <v>660431277.08000004</v>
      </c>
      <c r="G7" s="5">
        <v>612230745.04999995</v>
      </c>
    </row>
    <row r="8" spans="1:7" x14ac:dyDescent="0.25">
      <c r="A8" t="s">
        <v>50</v>
      </c>
      <c r="B8" t="s">
        <v>36</v>
      </c>
      <c r="C8" s="5">
        <v>318606972.05000001</v>
      </c>
      <c r="D8" s="5">
        <v>367572334.5</v>
      </c>
      <c r="E8" s="5">
        <v>460186181.19</v>
      </c>
      <c r="F8" s="5">
        <v>413651908.13</v>
      </c>
      <c r="G8" s="5">
        <v>345498383.25</v>
      </c>
    </row>
    <row r="9" spans="1:7" x14ac:dyDescent="0.25">
      <c r="A9" t="s">
        <v>50</v>
      </c>
      <c r="B9" t="s">
        <v>37</v>
      </c>
      <c r="C9" s="5">
        <v>199771001.41</v>
      </c>
      <c r="D9" s="5">
        <v>253220901.55000001</v>
      </c>
      <c r="E9" s="5">
        <v>292814790.79000002</v>
      </c>
      <c r="F9" s="5">
        <v>228723021.43000001</v>
      </c>
      <c r="G9" s="5">
        <v>164400361.83000001</v>
      </c>
    </row>
    <row r="10" spans="1:7" x14ac:dyDescent="0.25">
      <c r="B10" t="s">
        <v>59</v>
      </c>
      <c r="C10" s="7">
        <f t="shared" ref="C10:F10" si="0">SUM(C2:C9)</f>
        <v>3161312038.5899997</v>
      </c>
      <c r="D10" s="7">
        <f t="shared" si="0"/>
        <v>3727229401.4200001</v>
      </c>
      <c r="E10" s="7">
        <f t="shared" si="0"/>
        <v>4675706437.9799995</v>
      </c>
      <c r="F10" s="7">
        <f t="shared" si="0"/>
        <v>4270471555.1999998</v>
      </c>
      <c r="G10" s="7">
        <f>SUM(G2:G9)</f>
        <v>3769433505.9799995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t="s">
        <v>49</v>
      </c>
      <c r="B12" t="s">
        <v>2</v>
      </c>
      <c r="C12" s="8">
        <v>2214598.89</v>
      </c>
    </row>
    <row r="13" spans="1:7" x14ac:dyDescent="0.25">
      <c r="B13" t="s">
        <v>3</v>
      </c>
      <c r="C13" s="8">
        <v>3001236.2</v>
      </c>
    </row>
    <row r="14" spans="1:7" x14ac:dyDescent="0.25">
      <c r="B14" t="s">
        <v>4</v>
      </c>
      <c r="C14" s="8">
        <v>1476896.3</v>
      </c>
    </row>
    <row r="15" spans="1:7" x14ac:dyDescent="0.25">
      <c r="B15" t="s">
        <v>5</v>
      </c>
      <c r="C15" s="8">
        <v>5038014.92</v>
      </c>
    </row>
    <row r="16" spans="1:7" x14ac:dyDescent="0.25">
      <c r="B16" t="s">
        <v>6</v>
      </c>
      <c r="C16" s="8">
        <v>1936583.2</v>
      </c>
    </row>
    <row r="17" spans="2:3" x14ac:dyDescent="0.25">
      <c r="B17" t="s">
        <v>7</v>
      </c>
      <c r="C17" s="8">
        <v>1875665.93</v>
      </c>
    </row>
    <row r="18" spans="2:3" x14ac:dyDescent="0.25">
      <c r="B18" t="s">
        <v>8</v>
      </c>
      <c r="C18" s="8">
        <v>1335347.6000000001</v>
      </c>
    </row>
    <row r="19" spans="2:3" x14ac:dyDescent="0.25">
      <c r="B19" t="s">
        <v>9</v>
      </c>
      <c r="C19" s="8">
        <v>4080996.7</v>
      </c>
    </row>
    <row r="20" spans="2:3" x14ac:dyDescent="0.25">
      <c r="B20" t="s">
        <v>10</v>
      </c>
      <c r="C20" s="8">
        <v>427348.41</v>
      </c>
    </row>
    <row r="21" spans="2:3" x14ac:dyDescent="0.25">
      <c r="B21" t="s">
        <v>11</v>
      </c>
      <c r="C21" s="8">
        <v>1213080.42</v>
      </c>
    </row>
    <row r="22" spans="2:3" x14ac:dyDescent="0.25">
      <c r="B22" t="s">
        <v>12</v>
      </c>
      <c r="C22" s="8">
        <v>1706332.08</v>
      </c>
    </row>
    <row r="23" spans="2:3" x14ac:dyDescent="0.25">
      <c r="B23" t="s">
        <v>13</v>
      </c>
      <c r="C23" s="8">
        <v>599096.51</v>
      </c>
    </row>
    <row r="24" spans="2:3" x14ac:dyDescent="0.25">
      <c r="B24" t="s">
        <v>14</v>
      </c>
      <c r="C24" s="8">
        <v>2475055.63</v>
      </c>
    </row>
    <row r="25" spans="2:3" x14ac:dyDescent="0.25">
      <c r="B25" t="s">
        <v>15</v>
      </c>
      <c r="C25" s="8">
        <v>5863689.3700000001</v>
      </c>
    </row>
    <row r="26" spans="2:3" x14ac:dyDescent="0.25">
      <c r="B26" t="s">
        <v>16</v>
      </c>
      <c r="C26" s="8">
        <v>5854491.8499999996</v>
      </c>
    </row>
    <row r="27" spans="2:3" x14ac:dyDescent="0.25">
      <c r="B27" t="s">
        <v>17</v>
      </c>
      <c r="C27" s="8">
        <v>4689785.49</v>
      </c>
    </row>
    <row r="28" spans="2:3" x14ac:dyDescent="0.25">
      <c r="B28" t="s">
        <v>18</v>
      </c>
      <c r="C28" s="8">
        <v>-2961678.99</v>
      </c>
    </row>
    <row r="29" spans="2:3" x14ac:dyDescent="0.25">
      <c r="B29" t="s">
        <v>19</v>
      </c>
      <c r="C29" s="8">
        <v>-1232590.55</v>
      </c>
    </row>
    <row r="30" spans="2:3" x14ac:dyDescent="0.25">
      <c r="B30" t="s">
        <v>20</v>
      </c>
      <c r="C30" s="8">
        <v>3360257.37</v>
      </c>
    </row>
    <row r="31" spans="2:3" x14ac:dyDescent="0.25">
      <c r="B31" t="s">
        <v>21</v>
      </c>
      <c r="C31" s="8">
        <v>801664.79</v>
      </c>
    </row>
    <row r="32" spans="2:3" x14ac:dyDescent="0.25">
      <c r="B32" s="12" t="s">
        <v>38</v>
      </c>
      <c r="C32" s="13">
        <f>G4/Gemeinden!C24</f>
        <v>1659241.4382897033</v>
      </c>
    </row>
    <row r="33" spans="2:3" x14ac:dyDescent="0.25">
      <c r="B33" s="12" t="s">
        <v>39</v>
      </c>
      <c r="C33" s="14">
        <f>G10/Gemeinden!C25</f>
        <v>1799252.2701575176</v>
      </c>
    </row>
  </sheetData>
  <pageMargins left="0.7" right="0.7" top="0.78740157499999996" bottom="0.78740157499999996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BFCA7-3B33-4140-AC68-7B1ECF482038}">
  <dimension ref="A1:G33"/>
  <sheetViews>
    <sheetView zoomScale="130" zoomScaleNormal="130" workbookViewId="0">
      <selection activeCell="B10" sqref="B1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48</v>
      </c>
      <c r="B2" t="s">
        <v>30</v>
      </c>
      <c r="C2" s="5">
        <v>-6534928.0999999996</v>
      </c>
      <c r="D2" s="5">
        <v>31908612.309999999</v>
      </c>
      <c r="E2" s="5">
        <v>7504762.1399999997</v>
      </c>
      <c r="F2" s="5">
        <v>-41927881.060000002</v>
      </c>
      <c r="G2" s="5">
        <v>-6125317.25</v>
      </c>
    </row>
    <row r="3" spans="1:7" x14ac:dyDescent="0.25">
      <c r="A3" t="s">
        <v>48</v>
      </c>
      <c r="B3" t="s">
        <v>31</v>
      </c>
      <c r="C3" s="5">
        <v>-6235884.5099999998</v>
      </c>
      <c r="D3" s="5">
        <v>76436325.939999998</v>
      </c>
      <c r="E3" s="5">
        <v>72851124.769999996</v>
      </c>
      <c r="F3" s="5">
        <v>3915427.54</v>
      </c>
      <c r="G3" s="5">
        <v>-34930386.799999997</v>
      </c>
    </row>
    <row r="4" spans="1:7" x14ac:dyDescent="0.25">
      <c r="A4" t="s">
        <v>48</v>
      </c>
      <c r="B4" t="s">
        <v>32</v>
      </c>
      <c r="C4" s="5">
        <v>32835926.890000001</v>
      </c>
      <c r="D4" s="5">
        <v>214380537.61000001</v>
      </c>
      <c r="E4" s="5">
        <v>302485293.41000098</v>
      </c>
      <c r="F4" s="5">
        <v>-254096795.16999999</v>
      </c>
      <c r="G4" s="5">
        <v>-163774484.24000001</v>
      </c>
    </row>
    <row r="5" spans="1:7" x14ac:dyDescent="0.25">
      <c r="A5" t="s">
        <v>48</v>
      </c>
      <c r="B5" t="s">
        <v>33</v>
      </c>
      <c r="C5" s="5">
        <v>-546284298.23000205</v>
      </c>
      <c r="D5" s="5">
        <v>-513288695.50000101</v>
      </c>
      <c r="E5" s="5">
        <v>-667228358.84000003</v>
      </c>
      <c r="F5" s="5">
        <v>-1192135655.79</v>
      </c>
      <c r="G5" s="5">
        <v>-1700896788.6800001</v>
      </c>
    </row>
    <row r="6" spans="1:7" x14ac:dyDescent="0.25">
      <c r="A6" t="s">
        <v>48</v>
      </c>
      <c r="B6" t="s">
        <v>34</v>
      </c>
      <c r="C6" s="5">
        <v>-16536436.779999999</v>
      </c>
      <c r="D6" s="5">
        <v>64851764.299999997</v>
      </c>
      <c r="E6" s="5">
        <v>103347177.01000001</v>
      </c>
      <c r="F6" s="5">
        <v>39406969.039999999</v>
      </c>
      <c r="G6" s="5">
        <v>-3543133.4</v>
      </c>
    </row>
    <row r="7" spans="1:7" x14ac:dyDescent="0.25">
      <c r="A7" t="s">
        <v>48</v>
      </c>
      <c r="B7" t="s">
        <v>35</v>
      </c>
      <c r="C7" s="5">
        <v>-53334559.049999997</v>
      </c>
      <c r="D7" s="5">
        <v>60139299.25</v>
      </c>
      <c r="E7" s="5">
        <v>242798830.72</v>
      </c>
      <c r="F7" s="5">
        <v>-42188404.079999998</v>
      </c>
      <c r="G7" s="5">
        <v>-51904644.350000001</v>
      </c>
    </row>
    <row r="8" spans="1:7" x14ac:dyDescent="0.25">
      <c r="A8" t="s">
        <v>48</v>
      </c>
      <c r="B8" t="s">
        <v>36</v>
      </c>
      <c r="C8" s="5">
        <v>62262312.729999997</v>
      </c>
      <c r="D8" s="5">
        <v>48294767.350000001</v>
      </c>
      <c r="E8" s="5">
        <v>98280759.739999995</v>
      </c>
      <c r="F8" s="5">
        <v>-52414870.219999999</v>
      </c>
      <c r="G8" s="5">
        <v>-68272798.359999999</v>
      </c>
    </row>
    <row r="9" spans="1:7" x14ac:dyDescent="0.25">
      <c r="A9" t="s">
        <v>48</v>
      </c>
      <c r="B9" t="s">
        <v>37</v>
      </c>
      <c r="C9" s="5">
        <v>-14960661.02</v>
      </c>
      <c r="D9" s="5">
        <v>55040257.539999999</v>
      </c>
      <c r="E9" s="5">
        <v>40441562.990000002</v>
      </c>
      <c r="F9" s="5">
        <v>-64716996.149999999</v>
      </c>
      <c r="G9" s="5">
        <v>-64322659.600000001</v>
      </c>
    </row>
    <row r="10" spans="1:7" x14ac:dyDescent="0.25">
      <c r="B10" t="s">
        <v>59</v>
      </c>
      <c r="C10" s="7">
        <f t="shared" ref="C10:F10" si="0">SUM(C2:C9)</f>
        <v>-548788528.07000196</v>
      </c>
      <c r="D10" s="7">
        <f t="shared" si="0"/>
        <v>37762868.799998999</v>
      </c>
      <c r="E10" s="7">
        <f t="shared" si="0"/>
        <v>200481151.94000095</v>
      </c>
      <c r="F10" s="7">
        <f t="shared" si="0"/>
        <v>-1604158205.8900001</v>
      </c>
      <c r="G10" s="7">
        <f>SUM(G2:G9)</f>
        <v>-2093770212.6799998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t="s">
        <v>48</v>
      </c>
      <c r="B12" t="s">
        <v>2</v>
      </c>
      <c r="C12" s="8">
        <v>55262.36</v>
      </c>
    </row>
    <row r="13" spans="1:7" x14ac:dyDescent="0.25">
      <c r="B13" t="s">
        <v>3</v>
      </c>
      <c r="C13" s="8">
        <v>1016091.02</v>
      </c>
    </row>
    <row r="14" spans="1:7" x14ac:dyDescent="0.25">
      <c r="B14" t="s">
        <v>4</v>
      </c>
      <c r="C14" s="8">
        <v>32860.559999999998</v>
      </c>
    </row>
    <row r="15" spans="1:7" x14ac:dyDescent="0.25">
      <c r="B15" t="s">
        <v>5</v>
      </c>
      <c r="C15" s="8">
        <v>1969365.09</v>
      </c>
    </row>
    <row r="16" spans="1:7" x14ac:dyDescent="0.25">
      <c r="B16" t="s">
        <v>6</v>
      </c>
      <c r="C16" s="8">
        <v>292701.08</v>
      </c>
    </row>
    <row r="17" spans="2:3" x14ac:dyDescent="0.25">
      <c r="B17" t="s">
        <v>7</v>
      </c>
      <c r="C17" s="8">
        <v>-1280928.3999999999</v>
      </c>
    </row>
    <row r="18" spans="2:3" x14ac:dyDescent="0.25">
      <c r="B18" t="s">
        <v>8</v>
      </c>
      <c r="C18" s="8">
        <v>-5169539.6500000004</v>
      </c>
    </row>
    <row r="19" spans="2:3" x14ac:dyDescent="0.25">
      <c r="B19" t="s">
        <v>9</v>
      </c>
      <c r="C19" s="8">
        <v>34858.54</v>
      </c>
    </row>
    <row r="20" spans="2:3" x14ac:dyDescent="0.25">
      <c r="B20" t="s">
        <v>10</v>
      </c>
      <c r="C20" s="8">
        <v>-237192.72</v>
      </c>
    </row>
    <row r="21" spans="2:3" x14ac:dyDescent="0.25">
      <c r="B21" t="s">
        <v>11</v>
      </c>
      <c r="C21" s="8">
        <v>-1599445.84</v>
      </c>
    </row>
    <row r="22" spans="2:3" x14ac:dyDescent="0.25">
      <c r="B22" t="s">
        <v>12</v>
      </c>
      <c r="C22" s="8">
        <v>-182212.83</v>
      </c>
    </row>
    <row r="23" spans="2:3" x14ac:dyDescent="0.25">
      <c r="B23" t="s">
        <v>13</v>
      </c>
      <c r="C23" s="8">
        <v>382819.46</v>
      </c>
    </row>
    <row r="24" spans="2:3" x14ac:dyDescent="0.25">
      <c r="B24" t="s">
        <v>14</v>
      </c>
      <c r="C24" s="8">
        <v>-1990313.34</v>
      </c>
    </row>
    <row r="25" spans="2:3" x14ac:dyDescent="0.25">
      <c r="B25" t="s">
        <v>15</v>
      </c>
      <c r="C25" s="8">
        <v>-1839244.9</v>
      </c>
    </row>
    <row r="26" spans="2:3" x14ac:dyDescent="0.25">
      <c r="B26" t="s">
        <v>16</v>
      </c>
      <c r="C26" s="8">
        <v>-610950.57999999996</v>
      </c>
    </row>
    <row r="27" spans="2:3" x14ac:dyDescent="0.25">
      <c r="B27" t="s">
        <v>17</v>
      </c>
      <c r="C27" s="8">
        <v>-880188.02</v>
      </c>
    </row>
    <row r="28" spans="2:3" x14ac:dyDescent="0.25">
      <c r="B28" t="s">
        <v>18</v>
      </c>
      <c r="C28" s="8">
        <v>-3376119.01</v>
      </c>
    </row>
    <row r="29" spans="2:3" x14ac:dyDescent="0.25">
      <c r="B29" t="s">
        <v>19</v>
      </c>
      <c r="C29" s="8">
        <v>-428116.59</v>
      </c>
    </row>
    <row r="30" spans="2:3" x14ac:dyDescent="0.25">
      <c r="B30" t="s">
        <v>20</v>
      </c>
      <c r="C30" s="8">
        <v>-1773258.95</v>
      </c>
    </row>
    <row r="31" spans="2:3" x14ac:dyDescent="0.25">
      <c r="B31" t="s">
        <v>21</v>
      </c>
      <c r="C31" s="8">
        <v>-296933</v>
      </c>
    </row>
    <row r="32" spans="2:3" x14ac:dyDescent="0.25">
      <c r="B32" t="s">
        <v>38</v>
      </c>
      <c r="C32" s="8">
        <f>G4/Gemeinden!C24</f>
        <v>-285819.34422338573</v>
      </c>
    </row>
    <row r="33" spans="2:3" x14ac:dyDescent="0.25">
      <c r="B33" t="s">
        <v>39</v>
      </c>
      <c r="C33" s="9">
        <f>G10/Gemeinden!C25</f>
        <v>-999412.98934606195</v>
      </c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6441F-3300-4FD8-BA25-FDF90A2117BD}">
  <dimension ref="A1:G33"/>
  <sheetViews>
    <sheetView zoomScale="130" zoomScaleNormal="130" workbookViewId="0">
      <selection activeCell="B10" sqref="B1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53</v>
      </c>
      <c r="B2" t="s">
        <v>30</v>
      </c>
      <c r="C2" s="5"/>
      <c r="D2" s="5"/>
      <c r="E2" s="5">
        <v>3052652788.4400001</v>
      </c>
      <c r="F2" s="5">
        <v>3084802865.8899999</v>
      </c>
      <c r="G2" s="5">
        <v>3104219388.4200001</v>
      </c>
    </row>
    <row r="3" spans="1:7" x14ac:dyDescent="0.25">
      <c r="A3" t="s">
        <v>53</v>
      </c>
      <c r="B3" t="s">
        <v>31</v>
      </c>
      <c r="C3" s="5"/>
      <c r="D3" s="5"/>
      <c r="E3" s="5">
        <v>4468454932.6099997</v>
      </c>
      <c r="F3" s="5">
        <v>4509450175.3199997</v>
      </c>
      <c r="G3" s="5">
        <v>4551318616.6999998</v>
      </c>
    </row>
    <row r="4" spans="1:7" x14ac:dyDescent="0.25">
      <c r="A4" t="s">
        <v>53</v>
      </c>
      <c r="B4" t="s">
        <v>32</v>
      </c>
      <c r="C4" s="5"/>
      <c r="D4" s="5"/>
      <c r="E4" s="5">
        <v>17583303306.400002</v>
      </c>
      <c r="F4" s="5">
        <v>18162117814.860001</v>
      </c>
      <c r="G4" s="5">
        <v>18816366891.669998</v>
      </c>
    </row>
    <row r="5" spans="1:7" x14ac:dyDescent="0.25">
      <c r="A5" t="s">
        <v>53</v>
      </c>
      <c r="B5" t="s">
        <v>33</v>
      </c>
      <c r="C5" s="5"/>
      <c r="D5" s="5"/>
      <c r="E5" s="5">
        <v>14454940558.07</v>
      </c>
      <c r="F5" s="5">
        <v>14648811818.16</v>
      </c>
      <c r="G5" s="5">
        <v>14901607338.82</v>
      </c>
    </row>
    <row r="6" spans="1:7" x14ac:dyDescent="0.25">
      <c r="A6" t="s">
        <v>53</v>
      </c>
      <c r="B6" t="s">
        <v>34</v>
      </c>
      <c r="C6" s="5"/>
      <c r="D6" s="5"/>
      <c r="E6" s="5">
        <v>6026913067.0699997</v>
      </c>
      <c r="F6" s="5">
        <v>6195624047</v>
      </c>
      <c r="G6" s="5">
        <v>6301507225.9099998</v>
      </c>
    </row>
    <row r="7" spans="1:7" x14ac:dyDescent="0.25">
      <c r="A7" t="s">
        <v>53</v>
      </c>
      <c r="B7" t="s">
        <v>35</v>
      </c>
      <c r="C7" s="5"/>
      <c r="D7" s="5"/>
      <c r="E7" s="5">
        <v>11357971134.129999</v>
      </c>
      <c r="F7" s="5">
        <v>11609859079.85</v>
      </c>
      <c r="G7" s="5">
        <v>11925806164.780001</v>
      </c>
    </row>
    <row r="8" spans="1:7" x14ac:dyDescent="0.25">
      <c r="A8" t="s">
        <v>53</v>
      </c>
      <c r="B8" t="s">
        <v>36</v>
      </c>
      <c r="C8" s="5"/>
      <c r="D8" s="5"/>
      <c r="E8" s="5">
        <v>10307300785.450001</v>
      </c>
      <c r="F8" s="5">
        <v>10547479822.58</v>
      </c>
      <c r="G8" s="5">
        <v>10825410326.4</v>
      </c>
    </row>
    <row r="9" spans="1:7" x14ac:dyDescent="0.25">
      <c r="A9" t="s">
        <v>53</v>
      </c>
      <c r="B9" t="s">
        <v>37</v>
      </c>
      <c r="C9" s="5"/>
      <c r="D9" s="5"/>
      <c r="E9" s="5">
        <v>4927814035.21</v>
      </c>
      <c r="F9" s="5">
        <v>5147962146.5100002</v>
      </c>
      <c r="G9" s="5">
        <v>5416380857.75</v>
      </c>
    </row>
    <row r="10" spans="1:7" x14ac:dyDescent="0.25">
      <c r="B10" t="s">
        <v>59</v>
      </c>
      <c r="C10" s="7">
        <f t="shared" ref="C10:F10" si="0">SUM(C2:C9)</f>
        <v>0</v>
      </c>
      <c r="D10" s="7">
        <f t="shared" si="0"/>
        <v>0</v>
      </c>
      <c r="E10" s="7">
        <f t="shared" si="0"/>
        <v>72179350607.380005</v>
      </c>
      <c r="F10" s="7">
        <f t="shared" si="0"/>
        <v>73906107770.169983</v>
      </c>
      <c r="G10" s="7">
        <f>SUM(G2:G9)</f>
        <v>75842616810.449997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t="s">
        <v>48</v>
      </c>
      <c r="B12" t="s">
        <v>2</v>
      </c>
      <c r="C12" s="8">
        <v>46405308.850000001</v>
      </c>
    </row>
    <row r="13" spans="1:7" x14ac:dyDescent="0.25">
      <c r="B13" t="s">
        <v>3</v>
      </c>
      <c r="C13" s="8">
        <v>133349791.29000001</v>
      </c>
    </row>
    <row r="14" spans="1:7" x14ac:dyDescent="0.25">
      <c r="B14" t="s">
        <v>4</v>
      </c>
      <c r="C14" s="8">
        <v>36662071.68</v>
      </c>
    </row>
    <row r="15" spans="1:7" x14ac:dyDescent="0.25">
      <c r="B15" t="s">
        <v>5</v>
      </c>
      <c r="C15" s="8">
        <v>140096346.16999999</v>
      </c>
    </row>
    <row r="16" spans="1:7" x14ac:dyDescent="0.25">
      <c r="B16" t="s">
        <v>6</v>
      </c>
      <c r="C16" s="8">
        <v>28820515.329999998</v>
      </c>
    </row>
    <row r="17" spans="2:3" x14ac:dyDescent="0.25">
      <c r="B17" t="s">
        <v>7</v>
      </c>
      <c r="C17" s="8">
        <v>37163512.170000002</v>
      </c>
    </row>
    <row r="18" spans="2:3" x14ac:dyDescent="0.25">
      <c r="B18" t="s">
        <v>8</v>
      </c>
      <c r="C18" s="8">
        <v>38926506.5</v>
      </c>
    </row>
    <row r="19" spans="2:3" x14ac:dyDescent="0.25">
      <c r="B19" t="s">
        <v>9</v>
      </c>
      <c r="C19" s="8">
        <v>180413490.47999999</v>
      </c>
    </row>
    <row r="20" spans="2:3" x14ac:dyDescent="0.25">
      <c r="B20" t="s">
        <v>10</v>
      </c>
      <c r="C20" s="8">
        <v>16130400.550000001</v>
      </c>
    </row>
    <row r="21" spans="2:3" x14ac:dyDescent="0.25">
      <c r="B21" t="s">
        <v>11</v>
      </c>
      <c r="C21" s="8">
        <v>54721927.18</v>
      </c>
    </row>
    <row r="22" spans="2:3" x14ac:dyDescent="0.25">
      <c r="B22" t="s">
        <v>12</v>
      </c>
      <c r="C22" s="8">
        <v>60277568.369999997</v>
      </c>
    </row>
    <row r="23" spans="2:3" x14ac:dyDescent="0.25">
      <c r="B23" t="s">
        <v>13</v>
      </c>
      <c r="C23" s="8">
        <v>19228595.27</v>
      </c>
    </row>
    <row r="24" spans="2:3" x14ac:dyDescent="0.25">
      <c r="B24" t="s">
        <v>14</v>
      </c>
      <c r="C24" s="8">
        <v>50064933.259999998</v>
      </c>
    </row>
    <row r="25" spans="2:3" x14ac:dyDescent="0.25">
      <c r="B25" t="s">
        <v>15</v>
      </c>
      <c r="C25" s="8">
        <v>52276912.079999998</v>
      </c>
    </row>
    <row r="26" spans="2:3" x14ac:dyDescent="0.25">
      <c r="B26" t="s">
        <v>16</v>
      </c>
      <c r="C26" s="8">
        <v>255127150.72</v>
      </c>
    </row>
    <row r="27" spans="2:3" x14ac:dyDescent="0.25">
      <c r="B27" t="s">
        <v>17</v>
      </c>
      <c r="C27" s="8">
        <v>62574077.939999998</v>
      </c>
    </row>
    <row r="28" spans="2:3" x14ac:dyDescent="0.25">
      <c r="B28" t="s">
        <v>18</v>
      </c>
      <c r="C28" s="8">
        <v>133600835.26000001</v>
      </c>
    </row>
    <row r="29" spans="2:3" x14ac:dyDescent="0.25">
      <c r="B29" t="s">
        <v>19</v>
      </c>
      <c r="C29" s="8">
        <v>61972506.229999997</v>
      </c>
    </row>
    <row r="30" spans="2:3" x14ac:dyDescent="0.25">
      <c r="B30" t="s">
        <v>20</v>
      </c>
      <c r="C30" s="8">
        <v>148221529.61000001</v>
      </c>
    </row>
    <row r="31" spans="2:3" x14ac:dyDescent="0.25">
      <c r="B31" t="s">
        <v>21</v>
      </c>
      <c r="C31" s="8">
        <v>22415794.960000001</v>
      </c>
    </row>
    <row r="32" spans="2:3" x14ac:dyDescent="0.25">
      <c r="B32" s="12" t="s">
        <v>38</v>
      </c>
      <c r="C32" s="13">
        <f>G4/Gemeinden!C24</f>
        <v>32838336.634677134</v>
      </c>
    </row>
    <row r="33" spans="2:3" x14ac:dyDescent="0.25">
      <c r="B33" s="12" t="s">
        <v>39</v>
      </c>
      <c r="C33" s="14">
        <f>G10/Gemeinden!C25</f>
        <v>36201726.401169449</v>
      </c>
    </row>
  </sheetData>
  <pageMargins left="0.7" right="0.7" top="0.78740157499999996" bottom="0.78740157499999996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BEADA-3645-4F96-868B-46570595E08F}">
  <dimension ref="A1:G33"/>
  <sheetViews>
    <sheetView zoomScale="130" zoomScaleNormal="130" workbookViewId="0">
      <selection activeCell="B10" sqref="B1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57</v>
      </c>
      <c r="B2" t="s">
        <v>30</v>
      </c>
      <c r="C2" s="5">
        <v>36256854.689999998</v>
      </c>
      <c r="D2" s="5">
        <v>39477535.600000001</v>
      </c>
      <c r="E2" s="5">
        <v>53685827.009999998</v>
      </c>
      <c r="F2" s="5">
        <v>55567132.759999998</v>
      </c>
      <c r="G2" s="5">
        <v>43860637.359999999</v>
      </c>
    </row>
    <row r="3" spans="1:7" x14ac:dyDescent="0.25">
      <c r="A3" t="s">
        <v>57</v>
      </c>
      <c r="B3" t="s">
        <v>31</v>
      </c>
      <c r="C3" s="5">
        <v>77197385.920000002</v>
      </c>
      <c r="D3" s="5">
        <v>71529030.590000004</v>
      </c>
      <c r="E3" s="5">
        <v>81436177.030000001</v>
      </c>
      <c r="F3" s="5">
        <v>107029782.68000001</v>
      </c>
      <c r="G3" s="5">
        <v>126271243.53</v>
      </c>
    </row>
    <row r="4" spans="1:7" x14ac:dyDescent="0.25">
      <c r="A4" t="s">
        <v>57</v>
      </c>
      <c r="B4" t="s">
        <v>32</v>
      </c>
      <c r="C4" s="5">
        <v>335538884.61000001</v>
      </c>
      <c r="D4" s="5">
        <v>337357140.98000002</v>
      </c>
      <c r="E4" s="5">
        <v>402681667.64999998</v>
      </c>
      <c r="F4" s="5">
        <v>500902884.56</v>
      </c>
      <c r="G4" s="5">
        <v>657814192.91999996</v>
      </c>
    </row>
    <row r="5" spans="1:7" x14ac:dyDescent="0.25">
      <c r="A5" t="s">
        <v>57</v>
      </c>
      <c r="B5" t="s">
        <v>33</v>
      </c>
      <c r="C5" s="5">
        <v>220164579.40000001</v>
      </c>
      <c r="D5" s="5">
        <v>278639328.42000002</v>
      </c>
      <c r="E5" s="5">
        <v>294446244.58999997</v>
      </c>
      <c r="F5" s="5">
        <v>328838783.38999999</v>
      </c>
      <c r="G5" s="5">
        <v>368191858.36000001</v>
      </c>
    </row>
    <row r="6" spans="1:7" x14ac:dyDescent="0.25">
      <c r="A6" t="s">
        <v>57</v>
      </c>
      <c r="B6" t="s">
        <v>34</v>
      </c>
      <c r="C6" s="5">
        <v>121886651.08</v>
      </c>
      <c r="D6" s="5">
        <v>149148456.36000001</v>
      </c>
      <c r="E6" s="5">
        <v>220290847.33000001</v>
      </c>
      <c r="F6" s="5">
        <v>246262957.87</v>
      </c>
      <c r="G6" s="5">
        <v>178727196.5</v>
      </c>
    </row>
    <row r="7" spans="1:7" x14ac:dyDescent="0.25">
      <c r="A7" t="s">
        <v>57</v>
      </c>
      <c r="B7" t="s">
        <v>35</v>
      </c>
      <c r="C7" s="5">
        <v>272461487.66000003</v>
      </c>
      <c r="D7" s="5">
        <v>268061185.13999999</v>
      </c>
      <c r="E7" s="5">
        <v>282640268.91000003</v>
      </c>
      <c r="F7" s="5">
        <v>330874725.20999998</v>
      </c>
      <c r="G7" s="5">
        <v>364929369.14999998</v>
      </c>
    </row>
    <row r="8" spans="1:7" x14ac:dyDescent="0.25">
      <c r="A8" t="s">
        <v>57</v>
      </c>
      <c r="B8" t="s">
        <v>36</v>
      </c>
      <c r="C8" s="5">
        <v>204878854.34999999</v>
      </c>
      <c r="D8" s="5">
        <v>242075639.09999999</v>
      </c>
      <c r="E8" s="5">
        <v>219028791.91</v>
      </c>
      <c r="F8" s="5">
        <v>269316067.89999998</v>
      </c>
      <c r="G8" s="5">
        <v>266522151.50999999</v>
      </c>
    </row>
    <row r="9" spans="1:7" x14ac:dyDescent="0.25">
      <c r="A9" t="s">
        <v>57</v>
      </c>
      <c r="B9" t="s">
        <v>37</v>
      </c>
      <c r="C9" s="5">
        <v>161452666.33000001</v>
      </c>
      <c r="D9" s="5">
        <v>150711977.68000001</v>
      </c>
      <c r="E9" s="5">
        <v>181410038.00999999</v>
      </c>
      <c r="F9" s="5">
        <v>218906551.81</v>
      </c>
      <c r="G9" s="5">
        <v>254808091.69</v>
      </c>
    </row>
    <row r="10" spans="1:7" x14ac:dyDescent="0.25">
      <c r="B10" t="s">
        <v>59</v>
      </c>
      <c r="C10" s="7">
        <f t="shared" ref="C10:F10" si="0">SUM(C2:C9)</f>
        <v>1429837364.04</v>
      </c>
      <c r="D10" s="7">
        <f t="shared" si="0"/>
        <v>1537000293.8700001</v>
      </c>
      <c r="E10" s="7">
        <f t="shared" si="0"/>
        <v>1735619862.4400001</v>
      </c>
      <c r="F10" s="7">
        <f t="shared" si="0"/>
        <v>2057698886.1799998</v>
      </c>
      <c r="G10" s="7">
        <f>SUM(G2:G9)</f>
        <v>2261124741.02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t="s">
        <v>48</v>
      </c>
      <c r="B12" t="s">
        <v>2</v>
      </c>
      <c r="C12" s="8">
        <v>2195950.16</v>
      </c>
    </row>
    <row r="13" spans="1:7" x14ac:dyDescent="0.25">
      <c r="B13" t="s">
        <v>3</v>
      </c>
      <c r="C13" s="8">
        <v>718642.05</v>
      </c>
    </row>
    <row r="14" spans="1:7" x14ac:dyDescent="0.25">
      <c r="B14" t="s">
        <v>4</v>
      </c>
      <c r="C14" s="8">
        <v>2989071.41</v>
      </c>
    </row>
    <row r="15" spans="1:7" x14ac:dyDescent="0.25">
      <c r="B15" t="s">
        <v>5</v>
      </c>
      <c r="C15" s="8">
        <v>3008822.79</v>
      </c>
    </row>
    <row r="16" spans="1:7" x14ac:dyDescent="0.25">
      <c r="B16" t="s">
        <v>6</v>
      </c>
      <c r="C16" s="8">
        <v>209466.41</v>
      </c>
    </row>
    <row r="17" spans="2:3" x14ac:dyDescent="0.25">
      <c r="B17" t="s">
        <v>7</v>
      </c>
      <c r="C17" s="8">
        <v>597706.56999999995</v>
      </c>
    </row>
    <row r="18" spans="2:3" x14ac:dyDescent="0.25">
      <c r="B18" t="s">
        <v>8</v>
      </c>
      <c r="C18" s="8">
        <v>4344812.07</v>
      </c>
    </row>
    <row r="19" spans="2:3" x14ac:dyDescent="0.25">
      <c r="B19" t="s">
        <v>9</v>
      </c>
      <c r="C19" s="8">
        <v>3238805.28</v>
      </c>
    </row>
    <row r="20" spans="2:3" x14ac:dyDescent="0.25">
      <c r="B20" t="s">
        <v>10</v>
      </c>
      <c r="C20" s="8">
        <v>153165.60999999999</v>
      </c>
    </row>
    <row r="21" spans="2:3" x14ac:dyDescent="0.25">
      <c r="B21" t="s">
        <v>11</v>
      </c>
      <c r="C21" s="8">
        <v>1915594.42</v>
      </c>
    </row>
    <row r="22" spans="2:3" x14ac:dyDescent="0.25">
      <c r="B22" t="s">
        <v>12</v>
      </c>
      <c r="C22" s="8">
        <v>902128.43</v>
      </c>
    </row>
    <row r="23" spans="2:3" x14ac:dyDescent="0.25">
      <c r="B23" t="s">
        <v>13</v>
      </c>
      <c r="C23" s="8">
        <v>643079.28</v>
      </c>
    </row>
    <row r="24" spans="2:3" x14ac:dyDescent="0.25">
      <c r="B24" t="s">
        <v>14</v>
      </c>
      <c r="C24" s="8">
        <v>1283929.8600000001</v>
      </c>
    </row>
    <row r="25" spans="2:3" x14ac:dyDescent="0.25">
      <c r="B25" t="s">
        <v>15</v>
      </c>
      <c r="C25" s="8">
        <v>1022122.34</v>
      </c>
    </row>
    <row r="26" spans="2:3" x14ac:dyDescent="0.25">
      <c r="B26" t="s">
        <v>16</v>
      </c>
      <c r="C26" s="8">
        <v>1767192.51</v>
      </c>
    </row>
    <row r="27" spans="2:3" x14ac:dyDescent="0.25">
      <c r="B27" t="s">
        <v>17</v>
      </c>
      <c r="C27" s="8">
        <v>1130028.8700000001</v>
      </c>
    </row>
    <row r="28" spans="2:3" x14ac:dyDescent="0.25">
      <c r="B28" t="s">
        <v>18</v>
      </c>
      <c r="C28" s="8">
        <v>1768662.86</v>
      </c>
    </row>
    <row r="29" spans="2:3" x14ac:dyDescent="0.25">
      <c r="B29" t="s">
        <v>19</v>
      </c>
      <c r="C29" s="8">
        <v>710467.57</v>
      </c>
    </row>
    <row r="30" spans="2:3" x14ac:dyDescent="0.25">
      <c r="B30" t="s">
        <v>20</v>
      </c>
      <c r="C30" s="8">
        <v>1943848.96</v>
      </c>
    </row>
    <row r="31" spans="2:3" x14ac:dyDescent="0.25">
      <c r="B31" t="s">
        <v>21</v>
      </c>
      <c r="C31" s="8">
        <v>2116353.9500000002</v>
      </c>
    </row>
    <row r="32" spans="2:3" x14ac:dyDescent="0.25">
      <c r="B32" s="12" t="s">
        <v>38</v>
      </c>
      <c r="C32" s="13">
        <f>G4/Gemeinden!C24</f>
        <v>1148017.7886910995</v>
      </c>
    </row>
    <row r="33" spans="2:3" x14ac:dyDescent="0.25">
      <c r="B33" s="12" t="s">
        <v>39</v>
      </c>
      <c r="C33" s="14">
        <f>G10/Gemeinden!C25</f>
        <v>1079295.8191026254</v>
      </c>
    </row>
  </sheetData>
  <pageMargins left="0.7" right="0.7" top="0.78740157499999996" bottom="0.78740157499999996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B1883-BB86-415F-97D7-72AA63409FCF}">
  <dimension ref="A1:G45"/>
  <sheetViews>
    <sheetView topLeftCell="A4" zoomScale="115" zoomScaleNormal="115" workbookViewId="0">
      <selection activeCell="B10" sqref="B10"/>
    </sheetView>
  </sheetViews>
  <sheetFormatPr baseColWidth="10" defaultColWidth="20.42578125" defaultRowHeight="15" x14ac:dyDescent="0.25"/>
  <cols>
    <col min="1" max="1" width="10.28515625" customWidth="1"/>
  </cols>
  <sheetData>
    <row r="1" spans="1:7" x14ac:dyDescent="0.25">
      <c r="A1" s="10"/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</row>
    <row r="2" spans="1:7" x14ac:dyDescent="0.25">
      <c r="A2" t="s">
        <v>54</v>
      </c>
      <c r="B2" t="s">
        <v>30</v>
      </c>
      <c r="C2" s="5">
        <v>112595637.93000001</v>
      </c>
      <c r="D2" s="5">
        <v>113679757.62</v>
      </c>
      <c r="E2" s="5">
        <v>113416270.45999999</v>
      </c>
      <c r="F2" s="5">
        <v>115739934.87</v>
      </c>
      <c r="G2" s="5">
        <v>116729253.3</v>
      </c>
    </row>
    <row r="3" spans="1:7" x14ac:dyDescent="0.25">
      <c r="A3" t="s">
        <v>54</v>
      </c>
      <c r="B3" t="s">
        <v>31</v>
      </c>
      <c r="C3" s="5">
        <v>171547233.78999999</v>
      </c>
      <c r="D3" s="5">
        <v>173142449.03999999</v>
      </c>
      <c r="E3" s="5">
        <v>173926799.34999999</v>
      </c>
      <c r="F3" s="5">
        <v>174216505.94999999</v>
      </c>
      <c r="G3" s="5">
        <v>179048980.75999999</v>
      </c>
    </row>
    <row r="4" spans="1:7" x14ac:dyDescent="0.25">
      <c r="A4" t="s">
        <v>54</v>
      </c>
      <c r="B4" t="s">
        <v>32</v>
      </c>
      <c r="C4" s="5">
        <v>578234459.81999898</v>
      </c>
      <c r="D4" s="5">
        <v>619748169.39999998</v>
      </c>
      <c r="E4" s="5">
        <v>628029901.22000098</v>
      </c>
      <c r="F4" s="5">
        <v>638033560.00999904</v>
      </c>
      <c r="G4" s="5">
        <v>664108435.58000004</v>
      </c>
    </row>
    <row r="5" spans="1:7" x14ac:dyDescent="0.25">
      <c r="A5" t="s">
        <v>54</v>
      </c>
      <c r="B5" t="s">
        <v>33</v>
      </c>
      <c r="C5" s="5">
        <v>425147598.07999998</v>
      </c>
      <c r="D5" s="5">
        <v>432054945.41000003</v>
      </c>
      <c r="E5" s="5">
        <v>447738347.31999999</v>
      </c>
      <c r="F5" s="5">
        <v>460081183.86000001</v>
      </c>
      <c r="G5" s="5">
        <v>463475969.06</v>
      </c>
    </row>
    <row r="6" spans="1:7" x14ac:dyDescent="0.25">
      <c r="A6" t="s">
        <v>54</v>
      </c>
      <c r="B6" t="s">
        <v>34</v>
      </c>
      <c r="C6" s="5">
        <v>185167862.5</v>
      </c>
      <c r="D6" s="5">
        <v>190789607.13999999</v>
      </c>
      <c r="E6" s="5">
        <v>195539790.11000001</v>
      </c>
      <c r="F6" s="5">
        <v>201847729.86000001</v>
      </c>
      <c r="G6" s="5">
        <v>209267389.63</v>
      </c>
    </row>
    <row r="7" spans="1:7" x14ac:dyDescent="0.25">
      <c r="A7" t="s">
        <v>54</v>
      </c>
      <c r="B7" t="s">
        <v>35</v>
      </c>
      <c r="C7" s="5">
        <v>378175299.56</v>
      </c>
      <c r="D7" s="5">
        <v>388544176.94</v>
      </c>
      <c r="E7" s="5">
        <v>399579805.86000001</v>
      </c>
      <c r="F7" s="5">
        <v>415221843.35000002</v>
      </c>
      <c r="G7" s="5">
        <v>419693172.69</v>
      </c>
    </row>
    <row r="8" spans="1:7" x14ac:dyDescent="0.25">
      <c r="A8" t="s">
        <v>54</v>
      </c>
      <c r="B8" t="s">
        <v>36</v>
      </c>
      <c r="C8" s="5">
        <v>277958033.27999997</v>
      </c>
      <c r="D8" s="5">
        <v>286791877.94</v>
      </c>
      <c r="E8" s="5">
        <v>279908465.76999998</v>
      </c>
      <c r="F8" s="5">
        <v>281078894.39999998</v>
      </c>
      <c r="G8" s="5">
        <v>287159072.42000002</v>
      </c>
    </row>
    <row r="9" spans="1:7" x14ac:dyDescent="0.25">
      <c r="A9" t="s">
        <v>54</v>
      </c>
      <c r="B9" t="s">
        <v>37</v>
      </c>
      <c r="C9" s="5">
        <v>129400417.83</v>
      </c>
      <c r="D9" s="5">
        <v>136051396.44</v>
      </c>
      <c r="E9" s="5">
        <v>137383452.55000001</v>
      </c>
      <c r="F9" s="5">
        <v>148169751.90000001</v>
      </c>
      <c r="G9" s="5">
        <v>155323778.03999999</v>
      </c>
    </row>
    <row r="10" spans="1:7" x14ac:dyDescent="0.25">
      <c r="B10" t="s">
        <v>59</v>
      </c>
      <c r="C10" s="7">
        <f t="shared" ref="C10:F10" si="0">SUM(C2:C9)</f>
        <v>2258226542.789999</v>
      </c>
      <c r="D10" s="7">
        <f t="shared" si="0"/>
        <v>2340802379.9300003</v>
      </c>
      <c r="E10" s="7">
        <f t="shared" si="0"/>
        <v>2375522832.6400013</v>
      </c>
      <c r="F10" s="7">
        <f t="shared" si="0"/>
        <v>2434389404.1999993</v>
      </c>
      <c r="G10" s="7">
        <f>SUM(G2:G9)</f>
        <v>2494806051.48</v>
      </c>
    </row>
    <row r="11" spans="1:7" x14ac:dyDescent="0.25">
      <c r="A11" s="10"/>
      <c r="C11" s="7"/>
      <c r="D11" s="7"/>
      <c r="E11" s="7"/>
      <c r="F11" s="7"/>
      <c r="G11" s="7"/>
    </row>
    <row r="12" spans="1:7" x14ac:dyDescent="0.25">
      <c r="A12" t="s">
        <v>55</v>
      </c>
      <c r="B12" t="s">
        <v>30</v>
      </c>
      <c r="C12" s="7">
        <v>0</v>
      </c>
      <c r="D12" s="7">
        <v>8958353.0600000005</v>
      </c>
      <c r="E12" s="7">
        <v>5868364.1200000001</v>
      </c>
      <c r="F12" s="7">
        <v>4765217.55</v>
      </c>
      <c r="G12" s="7">
        <v>6316595.0700000003</v>
      </c>
    </row>
    <row r="13" spans="1:7" x14ac:dyDescent="0.25">
      <c r="A13" t="s">
        <v>55</v>
      </c>
      <c r="B13" t="s">
        <v>31</v>
      </c>
      <c r="C13" s="7">
        <v>0</v>
      </c>
      <c r="D13" s="7">
        <v>8763732.3900000006</v>
      </c>
      <c r="E13" s="7">
        <v>12658931.779999999</v>
      </c>
      <c r="F13" s="7">
        <v>8957667.5800000001</v>
      </c>
      <c r="G13" s="7">
        <v>6220315.4800000004</v>
      </c>
    </row>
    <row r="14" spans="1:7" x14ac:dyDescent="0.25">
      <c r="A14" t="s">
        <v>55</v>
      </c>
      <c r="B14" t="s">
        <v>32</v>
      </c>
      <c r="C14" s="7">
        <v>0</v>
      </c>
      <c r="D14" s="7">
        <v>47649332.229999997</v>
      </c>
      <c r="E14" s="7">
        <v>33276730.66</v>
      </c>
      <c r="F14" s="7">
        <v>26546035.579999998</v>
      </c>
      <c r="G14" s="7">
        <v>32993627.550000001</v>
      </c>
    </row>
    <row r="15" spans="1:7" x14ac:dyDescent="0.25">
      <c r="A15" t="s">
        <v>55</v>
      </c>
      <c r="B15" t="s">
        <v>33</v>
      </c>
      <c r="C15" s="7">
        <v>0</v>
      </c>
      <c r="D15" s="7">
        <v>104561418.70999999</v>
      </c>
      <c r="E15" s="7">
        <v>19704581.989999998</v>
      </c>
      <c r="F15" s="7">
        <v>32530541.789999999</v>
      </c>
      <c r="G15" s="7">
        <v>17320293.68</v>
      </c>
    </row>
    <row r="16" spans="1:7" x14ac:dyDescent="0.25">
      <c r="A16" t="s">
        <v>55</v>
      </c>
      <c r="B16" t="s">
        <v>34</v>
      </c>
      <c r="C16" s="7">
        <v>0</v>
      </c>
      <c r="D16" s="7">
        <v>24470448.300000001</v>
      </c>
      <c r="E16" s="7">
        <v>2575867.35</v>
      </c>
      <c r="F16" s="7">
        <v>681172.66000000096</v>
      </c>
      <c r="G16" s="7">
        <v>311189.48</v>
      </c>
    </row>
    <row r="17" spans="1:7" x14ac:dyDescent="0.25">
      <c r="A17" t="s">
        <v>55</v>
      </c>
      <c r="B17" t="s">
        <v>35</v>
      </c>
      <c r="C17" s="7">
        <v>0</v>
      </c>
      <c r="D17" s="7">
        <v>40798630.759999998</v>
      </c>
      <c r="E17" s="7">
        <v>36004984.390000001</v>
      </c>
      <c r="F17" s="7">
        <v>33950848.289999999</v>
      </c>
      <c r="G17" s="7">
        <v>29127412.640000001</v>
      </c>
    </row>
    <row r="18" spans="1:7" x14ac:dyDescent="0.25">
      <c r="A18" t="s">
        <v>55</v>
      </c>
      <c r="B18" t="s">
        <v>36</v>
      </c>
      <c r="C18" s="7">
        <v>0</v>
      </c>
      <c r="D18" s="7">
        <v>11623194.029999999</v>
      </c>
      <c r="E18" s="7">
        <v>10099416.24</v>
      </c>
      <c r="F18" s="7">
        <v>6390737.0700000003</v>
      </c>
      <c r="G18" s="7">
        <v>25660570.789999999</v>
      </c>
    </row>
    <row r="19" spans="1:7" x14ac:dyDescent="0.25">
      <c r="A19" t="s">
        <v>55</v>
      </c>
      <c r="B19" t="s">
        <v>37</v>
      </c>
      <c r="C19" s="7">
        <v>0</v>
      </c>
      <c r="D19" s="7">
        <v>5447540.3099999996</v>
      </c>
      <c r="E19" s="7">
        <v>16789753.260000002</v>
      </c>
      <c r="F19" s="7">
        <v>7255125.0899999999</v>
      </c>
      <c r="G19" s="7">
        <v>6929885.9000000004</v>
      </c>
    </row>
    <row r="20" spans="1:7" x14ac:dyDescent="0.25">
      <c r="B20" t="s">
        <v>59</v>
      </c>
      <c r="C20" s="7">
        <f t="shared" ref="C20:F20" si="1">SUM(C12:C19)</f>
        <v>0</v>
      </c>
      <c r="D20" s="7">
        <f t="shared" si="1"/>
        <v>252272649.78999999</v>
      </c>
      <c r="E20" s="7">
        <f t="shared" si="1"/>
        <v>136978629.78999999</v>
      </c>
      <c r="F20" s="7">
        <f t="shared" si="1"/>
        <v>121077345.60999998</v>
      </c>
      <c r="G20" s="7">
        <f>SUM(G12:G19)</f>
        <v>124879890.59</v>
      </c>
    </row>
    <row r="21" spans="1:7" x14ac:dyDescent="0.25">
      <c r="C21" s="7"/>
      <c r="D21" s="7"/>
      <c r="E21" s="7"/>
      <c r="F21" s="7"/>
      <c r="G21" s="7"/>
    </row>
    <row r="22" spans="1:7" x14ac:dyDescent="0.25">
      <c r="C22" s="7"/>
      <c r="D22" s="7"/>
      <c r="E22" s="7"/>
      <c r="F22" s="7"/>
      <c r="G22" s="7"/>
    </row>
    <row r="23" spans="1:7" x14ac:dyDescent="0.25">
      <c r="C23" s="11" t="s">
        <v>54</v>
      </c>
      <c r="D23" s="11" t="s">
        <v>55</v>
      </c>
      <c r="E23" s="11" t="s">
        <v>56</v>
      </c>
      <c r="F23" s="7"/>
      <c r="G23" s="7"/>
    </row>
    <row r="24" spans="1:7" x14ac:dyDescent="0.25">
      <c r="B24" t="s">
        <v>2</v>
      </c>
      <c r="C24" s="8">
        <v>919586.81</v>
      </c>
      <c r="D24" s="8">
        <v>736134.27</v>
      </c>
      <c r="E24" s="9">
        <f>SUM(C24:D24)</f>
        <v>1655721.08</v>
      </c>
    </row>
    <row r="25" spans="1:7" x14ac:dyDescent="0.25">
      <c r="B25" t="s">
        <v>3</v>
      </c>
      <c r="C25" s="8">
        <v>1451069.31</v>
      </c>
      <c r="D25" s="8">
        <v>3542.9</v>
      </c>
      <c r="E25" s="9">
        <f t="shared" ref="E25:E45" si="2">SUM(C25:D25)</f>
        <v>1454612.21</v>
      </c>
    </row>
    <row r="26" spans="1:7" x14ac:dyDescent="0.25">
      <c r="B26" t="s">
        <v>4</v>
      </c>
      <c r="C26" s="8">
        <v>1373620.67</v>
      </c>
      <c r="D26" s="8">
        <v>0</v>
      </c>
      <c r="E26" s="9">
        <f t="shared" si="2"/>
        <v>1373620.67</v>
      </c>
    </row>
    <row r="27" spans="1:7" x14ac:dyDescent="0.25">
      <c r="B27" t="s">
        <v>5</v>
      </c>
      <c r="C27" s="8">
        <v>4479540.7</v>
      </c>
      <c r="D27" s="8">
        <v>7801.62</v>
      </c>
      <c r="E27" s="9">
        <f t="shared" si="2"/>
        <v>4487342.32</v>
      </c>
    </row>
    <row r="28" spans="1:7" x14ac:dyDescent="0.25">
      <c r="B28" t="s">
        <v>6</v>
      </c>
      <c r="C28" s="8">
        <v>478033.89</v>
      </c>
      <c r="D28" s="8">
        <v>0</v>
      </c>
      <c r="E28" s="9">
        <f t="shared" si="2"/>
        <v>478033.89</v>
      </c>
    </row>
    <row r="29" spans="1:7" x14ac:dyDescent="0.25">
      <c r="B29" t="s">
        <v>7</v>
      </c>
      <c r="C29" s="8">
        <v>575330.46</v>
      </c>
      <c r="D29" s="8">
        <v>22607.81</v>
      </c>
      <c r="E29" s="9">
        <f t="shared" si="2"/>
        <v>597938.27</v>
      </c>
    </row>
    <row r="30" spans="1:7" x14ac:dyDescent="0.25">
      <c r="B30" t="s">
        <v>8</v>
      </c>
      <c r="C30" s="8">
        <v>1068373.22</v>
      </c>
      <c r="D30" s="8">
        <v>954334.06</v>
      </c>
      <c r="E30" s="9">
        <f t="shared" si="2"/>
        <v>2022707.28</v>
      </c>
    </row>
    <row r="31" spans="1:7" x14ac:dyDescent="0.25">
      <c r="B31" t="s">
        <v>9</v>
      </c>
      <c r="C31" s="8">
        <v>4164604.81</v>
      </c>
      <c r="D31" s="8">
        <v>0</v>
      </c>
      <c r="E31" s="9">
        <f t="shared" si="2"/>
        <v>4164604.81</v>
      </c>
    </row>
    <row r="32" spans="1:7" x14ac:dyDescent="0.25">
      <c r="B32" t="s">
        <v>10</v>
      </c>
      <c r="C32" s="8">
        <v>425863.16</v>
      </c>
      <c r="D32" s="8">
        <v>0</v>
      </c>
      <c r="E32" s="9">
        <f t="shared" si="2"/>
        <v>425863.16</v>
      </c>
    </row>
    <row r="33" spans="2:5" x14ac:dyDescent="0.25">
      <c r="B33" t="s">
        <v>11</v>
      </c>
      <c r="C33" s="8">
        <v>989752.97</v>
      </c>
      <c r="D33" s="8">
        <v>11799.86</v>
      </c>
      <c r="E33" s="9">
        <f t="shared" si="2"/>
        <v>1001552.83</v>
      </c>
    </row>
    <row r="34" spans="2:5" x14ac:dyDescent="0.25">
      <c r="B34" t="s">
        <v>12</v>
      </c>
      <c r="C34" s="8">
        <v>1044362.88</v>
      </c>
      <c r="D34" s="8">
        <v>0</v>
      </c>
      <c r="E34" s="9">
        <f t="shared" si="2"/>
        <v>1044362.88</v>
      </c>
    </row>
    <row r="35" spans="2:5" x14ac:dyDescent="0.25">
      <c r="B35" t="s">
        <v>13</v>
      </c>
      <c r="C35" s="8">
        <v>392811.11</v>
      </c>
      <c r="D35" s="8">
        <v>0</v>
      </c>
      <c r="E35" s="9">
        <f t="shared" si="2"/>
        <v>392811.11</v>
      </c>
    </row>
    <row r="36" spans="2:5" x14ac:dyDescent="0.25">
      <c r="B36" t="s">
        <v>14</v>
      </c>
      <c r="C36" s="8">
        <v>1659966.05</v>
      </c>
      <c r="D36" s="8">
        <v>24.95</v>
      </c>
      <c r="E36" s="9">
        <f t="shared" si="2"/>
        <v>1659991</v>
      </c>
    </row>
    <row r="37" spans="2:5" x14ac:dyDescent="0.25">
      <c r="B37" t="s">
        <v>15</v>
      </c>
      <c r="C37" s="8">
        <v>1867305.71</v>
      </c>
      <c r="D37" s="8">
        <v>194218.5</v>
      </c>
      <c r="E37" s="9">
        <f t="shared" si="2"/>
        <v>2061524.21</v>
      </c>
    </row>
    <row r="38" spans="2:5" x14ac:dyDescent="0.25">
      <c r="B38" t="s">
        <v>16</v>
      </c>
      <c r="C38" s="8">
        <v>6072286.2699999996</v>
      </c>
      <c r="D38" s="8">
        <v>18286.54</v>
      </c>
      <c r="E38" s="9">
        <f t="shared" si="2"/>
        <v>6090572.8099999996</v>
      </c>
    </row>
    <row r="39" spans="2:5" x14ac:dyDescent="0.25">
      <c r="B39" t="s">
        <v>17</v>
      </c>
      <c r="C39" s="8">
        <v>825627.57</v>
      </c>
      <c r="D39" s="8">
        <v>0</v>
      </c>
      <c r="E39" s="9">
        <f t="shared" si="2"/>
        <v>825627.57</v>
      </c>
    </row>
    <row r="40" spans="2:5" x14ac:dyDescent="0.25">
      <c r="B40" t="s">
        <v>18</v>
      </c>
      <c r="C40" s="8">
        <v>3358269.05</v>
      </c>
      <c r="D40" s="8">
        <v>689552.83</v>
      </c>
      <c r="E40" s="9">
        <f t="shared" si="2"/>
        <v>4047821.88</v>
      </c>
    </row>
    <row r="41" spans="2:5" x14ac:dyDescent="0.25">
      <c r="B41" t="s">
        <v>19</v>
      </c>
      <c r="C41" s="8">
        <v>2390149.02</v>
      </c>
      <c r="D41" s="8">
        <v>0</v>
      </c>
      <c r="E41" s="9">
        <f t="shared" si="2"/>
        <v>2390149.02</v>
      </c>
    </row>
    <row r="42" spans="2:5" x14ac:dyDescent="0.25">
      <c r="B42" t="s">
        <v>20</v>
      </c>
      <c r="C42" s="8">
        <v>4650637.53</v>
      </c>
      <c r="D42" s="8">
        <v>118.63</v>
      </c>
      <c r="E42" s="9">
        <f t="shared" si="2"/>
        <v>4650756.16</v>
      </c>
    </row>
    <row r="43" spans="2:5" x14ac:dyDescent="0.25">
      <c r="B43" t="s">
        <v>21</v>
      </c>
      <c r="C43" s="8">
        <v>814782.1</v>
      </c>
      <c r="D43" s="8">
        <v>0</v>
      </c>
      <c r="E43" s="9">
        <f t="shared" si="2"/>
        <v>814782.1</v>
      </c>
    </row>
    <row r="44" spans="2:5" x14ac:dyDescent="0.25">
      <c r="B44" s="12" t="s">
        <v>38</v>
      </c>
      <c r="C44" s="13">
        <f>G4/Gemeinden!C24</f>
        <v>1159002.5053752181</v>
      </c>
      <c r="D44" s="13">
        <f>G14/Gemeinden!C24</f>
        <v>57580.501832460737</v>
      </c>
      <c r="E44" s="13">
        <f t="shared" si="2"/>
        <v>1216583.0072076789</v>
      </c>
    </row>
    <row r="45" spans="2:5" x14ac:dyDescent="0.25">
      <c r="B45" s="12" t="s">
        <v>39</v>
      </c>
      <c r="C45" s="14">
        <f>G10/Gemeinden!C25</f>
        <v>1190838.2107303103</v>
      </c>
      <c r="D45" s="14">
        <f>G20/Gemeinden!C25</f>
        <v>59608.539661097857</v>
      </c>
      <c r="E45" s="14">
        <f t="shared" si="2"/>
        <v>1250446.7503914081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Gemeinden</vt:lpstr>
      <vt:lpstr>SA0</vt:lpstr>
      <vt:lpstr>nettoVQ</vt:lpstr>
      <vt:lpstr>Passiva</vt:lpstr>
      <vt:lpstr>liquMNetto</vt:lpstr>
      <vt:lpstr>veräLiquM</vt:lpstr>
      <vt:lpstr>Sachanl</vt:lpstr>
      <vt:lpstr>InvestCF</vt:lpstr>
      <vt:lpstr>Abschr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Parrer</dc:creator>
  <cp:lastModifiedBy>Andreas Parrer</cp:lastModifiedBy>
  <dcterms:created xsi:type="dcterms:W3CDTF">2026-05-08T11:20:19Z</dcterms:created>
  <dcterms:modified xsi:type="dcterms:W3CDTF">2026-05-08T14:43:14Z</dcterms:modified>
</cp:coreProperties>
</file>